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30" windowWidth="15240" windowHeight="8040"/>
  </bookViews>
  <sheets>
    <sheet name="ΟΡΘΟΠΑΙΔΙΚΗ ΠΡΕΒΕΖΑ" sheetId="5" r:id="rId1"/>
  </sheets>
  <definedNames>
    <definedName name="_xlnm._FilterDatabase" localSheetId="0" hidden="1">'ΟΡΘΟΠΑΙΔΙΚΗ ΠΡΕΒΕΖΑ'!$A$3:$CO$8</definedName>
  </definedNames>
  <calcPr calcId="125725"/>
</workbook>
</file>

<file path=xl/calcChain.xml><?xml version="1.0" encoding="utf-8"?>
<calcChain xmlns="http://schemas.openxmlformats.org/spreadsheetml/2006/main">
  <c r="AI4" i="5"/>
  <c r="CM5"/>
  <c r="CM6"/>
  <c r="CM7"/>
  <c r="CM4"/>
  <c r="CF7"/>
  <c r="BW7"/>
  <c r="CA7" s="1"/>
  <c r="BG7"/>
  <c r="BG6"/>
  <c r="BG5"/>
  <c r="BG4"/>
  <c r="CN7" l="1"/>
  <c r="CF4" l="1"/>
  <c r="BZ4"/>
  <c r="BW4"/>
  <c r="CF6"/>
  <c r="BZ6"/>
  <c r="BW6"/>
  <c r="CF5"/>
  <c r="BZ5"/>
  <c r="BW5"/>
  <c r="CA6" l="1"/>
  <c r="CN6" s="1"/>
  <c r="CA5"/>
  <c r="CN5" s="1"/>
  <c r="CA4"/>
  <c r="CN4" s="1"/>
</calcChain>
</file>

<file path=xl/sharedStrings.xml><?xml version="1.0" encoding="utf-8"?>
<sst xmlns="http://schemas.openxmlformats.org/spreadsheetml/2006/main" count="190" uniqueCount="160">
  <si>
    <t>Barcode</t>
  </si>
  <si>
    <t>Ημερομηνία Οριστικής Καταχώρησης</t>
  </si>
  <si>
    <t>Ειδικότητα</t>
  </si>
  <si>
    <t>ΑΦΜ</t>
  </si>
  <si>
    <t>Επώνυμο</t>
  </si>
  <si>
    <t>Όνομα</t>
  </si>
  <si>
    <t>Όνομα Πατρός</t>
  </si>
  <si>
    <t>Τηλέφωνο</t>
  </si>
  <si>
    <t>Κινητό</t>
  </si>
  <si>
    <t>Email</t>
  </si>
  <si>
    <t>Πόλη</t>
  </si>
  <si>
    <t>Περιοχή</t>
  </si>
  <si>
    <t>Διεύθυνση</t>
  </si>
  <si>
    <t>Τ.Κ.</t>
  </si>
  <si>
    <t>ID Θέσης</t>
  </si>
  <si>
    <t>Κωδικός Θέσης</t>
  </si>
  <si>
    <t>ΥΠΕ</t>
  </si>
  <si>
    <t>Φορέας</t>
  </si>
  <si>
    <t>Ονομασία Θέσης</t>
  </si>
  <si>
    <t>Αριθμός Θέσεων</t>
  </si>
  <si>
    <t>Εξειδίκευση/Ειδική Εμπειρία</t>
  </si>
  <si>
    <t>Αγροτικό</t>
  </si>
  <si>
    <t>Σειρά Προτίμησης</t>
  </si>
  <si>
    <t>05/03/2021</t>
  </si>
  <si>
    <t>ΠΑΝΑΓΙΩΤΗΣ</t>
  </si>
  <si>
    <t>ΝΙΚΟΛΑΟΣ</t>
  </si>
  <si>
    <t>6η  Υ.ΠΕ.</t>
  </si>
  <si>
    <t>ΟΧΙ</t>
  </si>
  <si>
    <t>ΝΑΙ</t>
  </si>
  <si>
    <t xml:space="preserve">ΠΑΤΡΑ </t>
  </si>
  <si>
    <t>ΚΕΝΤΡΟ</t>
  </si>
  <si>
    <t>ΔΗΜΗΤΡΙΟΣ</t>
  </si>
  <si>
    <t>ΠΑΤΡΑ</t>
  </si>
  <si>
    <t>23/02/2021</t>
  </si>
  <si>
    <t>ΧΡΗΣΤΟΣ</t>
  </si>
  <si>
    <t>03/03/2021</t>
  </si>
  <si>
    <t>ΟΡΘΟΠΑΙΔΙΚΗ ΚΑΙ ΤΡΑΥΜΑΤΟΛΟΓΙΑ</t>
  </si>
  <si>
    <t xml:space="preserve">ΘΕΣΣΑΛΟΝΙΚΗ </t>
  </si>
  <si>
    <t>ΑΝΔΡΕΑΣ</t>
  </si>
  <si>
    <t>81423432/5291</t>
  </si>
  <si>
    <t>814234329051298556</t>
  </si>
  <si>
    <t>129095100</t>
  </si>
  <si>
    <t>ΠΕΠΗΣ</t>
  </si>
  <si>
    <t>6932702035</t>
  </si>
  <si>
    <t>nikolaos_pepis@hotmail.com</t>
  </si>
  <si>
    <t>ΓΡΗΓΟΡΙΟΥ ΠΑΛΑΜΑ 9</t>
  </si>
  <si>
    <t>54622</t>
  </si>
  <si>
    <t>81423432/6888</t>
  </si>
  <si>
    <t>8142343211243657571</t>
  </si>
  <si>
    <t>129584990</t>
  </si>
  <si>
    <t>ΦΙΛΙΠΠΟΠΟΥΛΟΣ</t>
  </si>
  <si>
    <t>2610275234</t>
  </si>
  <si>
    <t>6977762871</t>
  </si>
  <si>
    <t>andreas.filippopoulos@hotmail.com</t>
  </si>
  <si>
    <t>ΚΟΡΙΝΘΟΥ 248</t>
  </si>
  <si>
    <t>26221</t>
  </si>
  <si>
    <t xml:space="preserve">ΜΕΣΣΗΝΗ </t>
  </si>
  <si>
    <t>24200</t>
  </si>
  <si>
    <t>81423432/7372</t>
  </si>
  <si>
    <t>814234329770858257</t>
  </si>
  <si>
    <t>125229569</t>
  </si>
  <si>
    <t>ΚΩΤΣΑΚΗΣ</t>
  </si>
  <si>
    <t>6944979003</t>
  </si>
  <si>
    <t>nikolaoskotsakis@gmail.com</t>
  </si>
  <si>
    <t>Μεσσήνη</t>
  </si>
  <si>
    <t>Μπούκας και Οικονομόπουλου</t>
  </si>
  <si>
    <t>Γ.Ν. ΠΡΕΒΕΖΑΣ</t>
  </si>
  <si>
    <t>6.109</t>
  </si>
  <si>
    <t>Αριθμός Πρωτοκόλλου Υποψήφιου</t>
  </si>
  <si>
    <r>
      <t xml:space="preserve">Μόρια υποχρεωτικής υπηρεσίας υπαίθρου ή σε νησιωτικές περιοχές και στις άγονες ή προβληματικές περιοχές, υπολογίζεται στο πενταπλό (μόνο για όσους εμπίπτουν στις διατάξεις της παρ. 4 του άρθρου 22 του ν. 4208/2013 ΦΕΚ 252Α, όπως τροποποιήθηκε και ισχύει)              </t>
    </r>
    <r>
      <rPr>
        <b/>
        <sz val="10"/>
        <rFont val="Calibri"/>
        <family val="2"/>
        <charset val="161"/>
      </rPr>
      <t xml:space="preserve">   Στήλη (1)</t>
    </r>
  </si>
  <si>
    <r>
      <t xml:space="preserve">Μόρια Ιδιωτικού Ιατρείου/Εργαστηρίου  </t>
    </r>
    <r>
      <rPr>
        <b/>
        <sz val="10"/>
        <rFont val="Calibri"/>
        <family val="2"/>
        <charset val="161"/>
      </rPr>
      <t xml:space="preserve"> Στήλη (2)</t>
    </r>
  </si>
  <si>
    <r>
      <t xml:space="preserve">Μόρια Ιδιωτικής Κλινικής ως συνεργάτης (με ή χωρίς σύμβαση με φορέα κοιν.ασφάλισης)  </t>
    </r>
    <r>
      <rPr>
        <b/>
        <sz val="10"/>
        <rFont val="Calibri"/>
        <family val="2"/>
        <charset val="161"/>
      </rPr>
      <t>Στήλη (3)</t>
    </r>
  </si>
  <si>
    <r>
      <t xml:space="preserve">Μόρια Ιδιωτικής Κλινικής με έμμισθη θέση ή υπεύθυνος τμήματος </t>
    </r>
    <r>
      <rPr>
        <b/>
        <sz val="10"/>
        <rFont val="Calibri"/>
        <family val="2"/>
        <charset val="161"/>
      </rPr>
      <t>Στήλη (4)</t>
    </r>
  </si>
  <si>
    <r>
      <t xml:space="preserve">Μόρια Δημόσιας δομής Π.Φ.Υ  </t>
    </r>
    <r>
      <rPr>
        <b/>
        <sz val="10"/>
        <rFont val="Calibri"/>
        <family val="2"/>
        <charset val="161"/>
      </rPr>
      <t>Στήλη (5)</t>
    </r>
  </si>
  <si>
    <r>
      <t xml:space="preserve">Μόρια σε νοσοκομείο του ΙΚΑ ή σε οποιονδήποτε ασφαλιστικό φορέα </t>
    </r>
    <r>
      <rPr>
        <b/>
        <sz val="10"/>
        <rFont val="Calibri"/>
        <family val="2"/>
        <charset val="161"/>
      </rPr>
      <t>Στήλη (6)</t>
    </r>
  </si>
  <si>
    <r>
      <t xml:space="preserve">Μόρια σε Δημόσιο Νοσοκομείο ως Παν/κός υπότροφος με σύμβαση πλήρους απασχόλησης </t>
    </r>
    <r>
      <rPr>
        <b/>
        <sz val="10"/>
        <rFont val="Calibri"/>
        <family val="2"/>
        <charset val="161"/>
      </rPr>
      <t>Στήλη (7)</t>
    </r>
  </si>
  <si>
    <r>
      <t xml:space="preserve">Μόρια σε Δημόσιο Νοσοκομείο ως παρατασιακός ειδικευόμενος με τίτλο ειδικότητας </t>
    </r>
    <r>
      <rPr>
        <b/>
        <sz val="10"/>
        <rFont val="Calibri"/>
        <family val="2"/>
        <charset val="161"/>
      </rPr>
      <t>Στήλη (8)</t>
    </r>
  </si>
  <si>
    <r>
      <t xml:space="preserve">Μόρια σε Δημόσιο νοσοκομείο με δελτίο παροχής υπηρεσιών </t>
    </r>
    <r>
      <rPr>
        <b/>
        <sz val="10"/>
        <rFont val="Calibri"/>
        <family val="2"/>
        <charset val="161"/>
      </rPr>
      <t>Στήλη (9)</t>
    </r>
  </si>
  <si>
    <r>
      <t xml:space="preserve">Μόρια ως Ιατρός ΕΣΥ ή μέλος ΔΕΠ ή επικουρικός ή ως εξειδικευόμενος σε ΜΕΘ, ΜΕΝ, ΜΕΘ παίδων και Λοιμωξιολογία ή ιατρός του ΚΕΕΛΠΝΟ σε Δημόσιο νοσοκομείο στην Ελλάδα / στο Ωνάσειο ή στο Ερρίκος Ντυνάν ή νοσοκομείο «Παπαγεωργίου»  ή τα στρατιωτικά νοσοκομεία / σε νοσοκομείο (Ευρώπης, Β.Αμερικής, Ωκεανίας,Ιαπωνίας) με έμμισθη θέση πλήρους απασχόλησης ή υποτροφία. </t>
    </r>
    <r>
      <rPr>
        <b/>
        <sz val="10"/>
        <rFont val="Calibri"/>
        <family val="2"/>
        <charset val="161"/>
      </rPr>
      <t>Στήλη (10)</t>
    </r>
  </si>
  <si>
    <r>
      <t xml:space="preserve">Μόρια σε Νοσοκομείο εξωτερικού πλην Ευρώπης, Β.Αμερικής, Ωκεανίας,Ιαπωνίας με έμμισθη θέση ή υποτροφία.          </t>
    </r>
    <r>
      <rPr>
        <b/>
        <sz val="10"/>
        <rFont val="Calibri"/>
        <family val="2"/>
        <charset val="161"/>
      </rPr>
      <t>Στήλη (11)</t>
    </r>
  </si>
  <si>
    <r>
      <t xml:space="preserve">Μόρια όταν η προϋπηρεσία αφορά σε υπηρεσία υπαίθρου ειδικευμένων ιατρών επί θητεία, σε νησιωτικές περιοχές και στις άγονες ή προβληματικές περιοχές, υπολογίζεται στο επταπλό.           </t>
    </r>
    <r>
      <rPr>
        <b/>
        <sz val="10"/>
        <rFont val="Calibri"/>
        <family val="2"/>
        <charset val="161"/>
      </rPr>
      <t xml:space="preserve"> Στήλη (12)</t>
    </r>
  </si>
  <si>
    <r>
      <t xml:space="preserve">Μόρια ως Επικουρικός ιατρός σε Δημόσια δομή Π.Φ.Υ σε άγονες, νησιωτικές, προβληματικές ή απομακρυσμένες περιοχές, υπολογίζεται εις διπλούν.              </t>
    </r>
    <r>
      <rPr>
        <b/>
        <sz val="10"/>
        <rFont val="Calibri"/>
        <family val="2"/>
        <charset val="161"/>
      </rPr>
      <t>Στήλη (13)</t>
    </r>
  </si>
  <si>
    <r>
      <t xml:space="preserve">Μόρια ως Επικουρικός ιατρός σε Δημόσιο νοσοκομείο στην Ελλάδα σε άγονες, νησιωτικές, προβληματικές ή απομακρυσμένες περιοχές, υπολογίζεται εις διπλούν.            </t>
    </r>
    <r>
      <rPr>
        <b/>
        <sz val="10"/>
        <rFont val="Calibri"/>
        <family val="2"/>
        <charset val="161"/>
      </rPr>
      <t xml:space="preserve"> Στήλη (14)</t>
    </r>
  </si>
  <si>
    <r>
      <t xml:space="preserve">Μόρια Πίνακα 3- Εξειδίκευση/Ειδική Εμπειρία.            </t>
    </r>
    <r>
      <rPr>
        <b/>
        <sz val="10"/>
        <rFont val="Calibri"/>
        <family val="2"/>
        <charset val="161"/>
      </rPr>
      <t xml:space="preserve"> Σύνολο στηλών (1+ 15 - 32)                  </t>
    </r>
    <r>
      <rPr>
        <b/>
        <sz val="10"/>
        <color rgb="FFFF0000"/>
        <rFont val="Calibri"/>
        <family val="2"/>
        <charset val="161"/>
      </rPr>
      <t xml:space="preserve"> (2)</t>
    </r>
  </si>
  <si>
    <r>
      <t xml:space="preserve">Μόρια Ιδιωτικού Ιατρείου/Εργαστηρίου (εξειδίκευση/ειδική εμπειρία).  </t>
    </r>
    <r>
      <rPr>
        <b/>
        <sz val="10"/>
        <rFont val="Calibri"/>
        <family val="2"/>
        <charset val="161"/>
      </rPr>
      <t>Στήλη (15)</t>
    </r>
  </si>
  <si>
    <r>
      <t xml:space="preserve">Μόρια Ιδιωτικής Κλινικής ως συνεργάτης (με ή χωρίς σύμβαση με φορέα κοιν.ασφάλισης) (εξειδίκευση/ειδική εμπειρία). </t>
    </r>
    <r>
      <rPr>
        <b/>
        <sz val="10"/>
        <rFont val="Calibri"/>
        <family val="2"/>
        <charset val="161"/>
      </rPr>
      <t>Στήλη (16)</t>
    </r>
  </si>
  <si>
    <r>
      <t xml:space="preserve">Μόρια Ιδιωτικής Κλινικής με έμμισθη θέση ή υπεύθυνος τμήματος (ΕΙΔΙΚΟΤΗΤΑ) </t>
    </r>
    <r>
      <rPr>
        <b/>
        <sz val="10"/>
        <rFont val="Calibri"/>
        <family val="2"/>
        <charset val="161"/>
      </rPr>
      <t>Στήλη (17)</t>
    </r>
  </si>
  <si>
    <r>
      <t>Μόρια Ιδιωτικής Κλινικής με έμμισθη θέση ή υπεύθυνος τμήματος (ΕΞΕΙΔΙΚΕΥΣΗ ή ΕΙΔΙΚΗ ΕΜΠΕΙΡΙΑ)</t>
    </r>
    <r>
      <rPr>
        <b/>
        <sz val="10"/>
        <rFont val="Calibri"/>
        <family val="2"/>
        <charset val="161"/>
      </rPr>
      <t>.Στήλη (18)</t>
    </r>
  </si>
  <si>
    <r>
      <t xml:space="preserve">Μόρια Δημόσιας δομής Π.Φ.Υ (εξειδίκευση/ειδική εμπειρία). </t>
    </r>
    <r>
      <rPr>
        <b/>
        <sz val="10"/>
        <rFont val="Calibri"/>
        <family val="2"/>
        <charset val="161"/>
      </rPr>
      <t>Στήλη (19)</t>
    </r>
  </si>
  <si>
    <r>
      <t>Μόρια σε νοσοκομείο του ΙΚΑ ή σε οποιονδήποτε ασφαλιστικό φορέα (εξειδίκευση/ειδική εμπειρία).</t>
    </r>
    <r>
      <rPr>
        <b/>
        <sz val="10"/>
        <rFont val="Calibri"/>
        <family val="2"/>
        <charset val="161"/>
      </rPr>
      <t xml:space="preserve"> Στήλη (20)</t>
    </r>
  </si>
  <si>
    <r>
      <t xml:space="preserve">Μόρια σε Δημόσιο Νοσοκομείο ως Παν/κός υπότροφος με σύμβαση πλήρους απασχόλησης (εξειδίκευση/ειδική εμπειρία)  </t>
    </r>
    <r>
      <rPr>
        <b/>
        <sz val="10"/>
        <rFont val="Calibri"/>
        <family val="2"/>
        <charset val="161"/>
      </rPr>
      <t>Στήλη (21)</t>
    </r>
  </si>
  <si>
    <r>
      <t>Μόρια σε Δημόσιο Νοσοκομείο ως παρατασιακός ειδικευόμενος με τίτλο ειδικότητας (εξειδίκευση/ειδική εμπειρία)</t>
    </r>
    <r>
      <rPr>
        <b/>
        <sz val="10"/>
        <rFont val="Calibri"/>
        <family val="2"/>
        <charset val="161"/>
      </rPr>
      <t xml:space="preserve"> Στήλη (22)</t>
    </r>
  </si>
  <si>
    <r>
      <t xml:space="preserve">Μόρια σε Δημόσιο νοσοκομείο με δελτίο παροχής υπηρεσιών (ΕΙΔΙΚΟΤΗΤΑ)  </t>
    </r>
    <r>
      <rPr>
        <b/>
        <sz val="10"/>
        <rFont val="Calibri"/>
        <family val="2"/>
        <charset val="161"/>
      </rPr>
      <t>Στήλη (23)</t>
    </r>
  </si>
  <si>
    <r>
      <t xml:space="preserve">Μόρια σε Δημόσιο νοσοκομείο με δελτίο παροχής υπηρεσιών (ΕΞΕΙΔΙΚΕΥΣΗ ή ΕΙΔΙΚΗ ΕΜΠΕΙΡΙΑ)  </t>
    </r>
    <r>
      <rPr>
        <b/>
        <sz val="10"/>
        <rFont val="Calibri"/>
        <family val="2"/>
        <charset val="161"/>
      </rPr>
      <t>Στήλη (24)</t>
    </r>
  </si>
  <si>
    <r>
      <t xml:space="preserve">Μόρια ως Ιατρός ΕΣΥ ή μέλος ΔΕΠ ή επικουρικός ή ως εξειδικευόμενος σε ΜΕΘ, ΜΕΝ, ΜΕΘ παίδων και Λοιμωξιολογία ή ιατρός του ΚΕΕΛΠΝΟ σε Δημόσιο νοσοκομείο στην Ελλάδα / στο Ωνάσειο ή στο Ερρίκος Ντυνάν ή νοσοκομείο «Παπαγεωργίου»  ή τα στρατιωτικά νοσοκομεία / σε νοσοκομείο (Ευρώπης, Β.Αμερικής, Ωκεανίας,Ιαπωνίας) με έμμισθη θέση πλήρους απασχόλησης ή υποτροφία (ΕΙΔΙΚΟΤΗΤΑ).            </t>
    </r>
    <r>
      <rPr>
        <b/>
        <sz val="10"/>
        <rFont val="Calibri"/>
        <family val="2"/>
        <charset val="161"/>
      </rPr>
      <t>Στήλη (25)</t>
    </r>
  </si>
  <si>
    <r>
      <t xml:space="preserve">Μόρια ως Ιατρός ΕΣΥ ή μέλος ΔΕΠ ή επικουρικός ή ως εξειδικευόμενος σε ΜΕΘ, ΜΕΝ, ΜΕΘ παίδων και Λοιμωξιολογία ή ιατρός του ΚΕΕΛΠΝΟ σε Δημόσιο νοσοκομείο στην Ελλάδα / στο Ωνάσειο ή στο Ερρίκος Ντυνάν ή νοσοκομείο «Παπαγεωργίου»  ή τα στρατιωτικά νοσοκομεία / σε νοσοκομείο (Ευρώπης, Β.Αμερικής, Ωκεανίας,Ιαπωνίας) με έμμισθη θέση πλήρους απασχόλησης ή υποτροφία (ΕΞΕΙΔΙΚΕΥΣΗ ή ΕΙΔΙΚΗ ΕΜΠΕΙΡΙΑ).  </t>
    </r>
    <r>
      <rPr>
        <b/>
        <sz val="10"/>
        <rFont val="Calibri"/>
        <family val="2"/>
        <charset val="161"/>
      </rPr>
      <t>Στήλη (26)</t>
    </r>
  </si>
  <si>
    <r>
      <t xml:space="preserve">Μόρια σε Νοσοκομείο εξωτερικού πλην Ευρώπης, Β.Αμερικής, Ωκεανίας,Ιαπωνίας με έμμισθη θέση ή υποτροφία (ΕΙΔΙΚΟΤΗΤΑ) </t>
    </r>
    <r>
      <rPr>
        <b/>
        <sz val="10"/>
        <rFont val="Calibri"/>
        <family val="2"/>
        <charset val="161"/>
      </rPr>
      <t xml:space="preserve">             Στήλη (27)</t>
    </r>
  </si>
  <si>
    <r>
      <t>Μόρια σε Νοσοκομείο εξωτερικού πλην Ευρώπης, Β.Αμερικής, Ωκεανίας,Ιαπωνίας με έμμισθη θέση ή υποτροφία (ΕΞΕΙΔΙΚΕΥΣΗ ή ΕΙΔΙΚΗ ΕΜΠΕΙΡΙΑ).</t>
    </r>
    <r>
      <rPr>
        <b/>
        <sz val="10"/>
        <rFont val="Calibri"/>
        <family val="2"/>
        <charset val="161"/>
      </rPr>
      <t xml:space="preserve">  Στήλη (28)</t>
    </r>
  </si>
  <si>
    <r>
      <t xml:space="preserve">Μόρια όταν η προϋπηρεσία αφορά σε υπηρεσία υπαίθρου ειδικευμένων ιατρών επί θητεία, σε νησιωτικές περιοχές και στις άγονες ή προβληματικές περιοχές, υπολογίζεται στο επταπλό.  (ΕΞΕΙΔΙΚΕΥΣΗ ή ΕΙΔΙΚΗ ΕΜΠΕΙΡΙΑ)                </t>
    </r>
    <r>
      <rPr>
        <b/>
        <sz val="10"/>
        <rFont val="Calibri"/>
        <family val="2"/>
        <charset val="161"/>
      </rPr>
      <t>Στήλη (29)</t>
    </r>
  </si>
  <si>
    <r>
      <t xml:space="preserve">Μόρια ως Επικουρικός ιατρός σε Δημόσια δομή Π.Φ.Υ σε άγονες, νησιωτικές, προβληματικές ή απομακρυσμένες περιοχές (εξειδίκευση/ειδική εμπειρία).                          </t>
    </r>
    <r>
      <rPr>
        <b/>
        <sz val="10"/>
        <rFont val="Calibri"/>
        <family val="2"/>
        <charset val="161"/>
      </rPr>
      <t xml:space="preserve">    Στήλη (30)</t>
    </r>
  </si>
  <si>
    <r>
      <t xml:space="preserve">Μόρια ως Επικουρικός ιατρός σε Δημόσιο νοσοκομείο στην Ελλάδα σε άγονες, νησιωτικές, προβληματικές ή απομακρυσμένες περιοχές (εξειδίκευση/ειδική εμπειρία).               </t>
    </r>
    <r>
      <rPr>
        <b/>
        <sz val="10"/>
        <rFont val="Calibri"/>
        <family val="2"/>
        <charset val="161"/>
      </rPr>
      <t>Στήλη (31)</t>
    </r>
  </si>
  <si>
    <r>
      <t xml:space="preserve">Μόρια Τίτλου Εξειδίκευσης.  </t>
    </r>
    <r>
      <rPr>
        <b/>
        <sz val="10"/>
        <rFont val="Calibri"/>
        <family val="2"/>
        <charset val="161"/>
      </rPr>
      <t xml:space="preserve"> Στήλη (32)</t>
    </r>
  </si>
  <si>
    <r>
      <t xml:space="preserve">Μόρια για Ανακοινώσεις σε ελληνικό ή του εξωτερικού  (μη διεθνές) συνέδριο, ως πρώτο όνομα ή ως υπεύθυνος.  </t>
    </r>
    <r>
      <rPr>
        <b/>
        <sz val="10"/>
        <rFont val="Calibri"/>
        <family val="2"/>
        <charset val="161"/>
      </rPr>
      <t>Στήλη (33)</t>
    </r>
  </si>
  <si>
    <r>
      <t xml:space="preserve">Μόρια για Δημοσιεύσεις σε μη αξιολογημένα περιοδικά ως πρώτο όνομα ή ως υπεύθυνος. </t>
    </r>
    <r>
      <rPr>
        <b/>
        <sz val="10"/>
        <rFont val="Calibri"/>
        <family val="2"/>
        <charset val="161"/>
      </rPr>
      <t>Στήλη (34)</t>
    </r>
  </si>
  <si>
    <r>
      <t>Μόρια για Ομιλίες σε συνέδρια στην Ελλάδα ή το εξωτερικό   (μη διεθνή).</t>
    </r>
    <r>
      <rPr>
        <b/>
        <sz val="10"/>
        <rFont val="Calibri"/>
        <family val="2"/>
        <charset val="161"/>
      </rPr>
      <t xml:space="preserve"> Στήλη (35)</t>
    </r>
  </si>
  <si>
    <r>
      <t xml:space="preserve">Μόρια για Ομιλίες σε διεθνή συνέδρια (στην Ελλάδα ή στο εξωτερικό).          </t>
    </r>
    <r>
      <rPr>
        <b/>
        <sz val="10"/>
        <rFont val="Calibri"/>
        <family val="2"/>
        <charset val="161"/>
      </rPr>
      <t>Στήλη (36)</t>
    </r>
  </si>
  <si>
    <r>
      <t xml:space="preserve">Μόρια για Ανακοινώσεις σε διεθνή συνέδρια (στην Ελλάδα ή στο εξωτερικό ως δεύτερο, τρίτο κλπ. Όνομα) </t>
    </r>
    <r>
      <rPr>
        <b/>
        <sz val="10"/>
        <rFont val="Calibri"/>
        <family val="2"/>
        <charset val="161"/>
      </rPr>
      <t>Στήλη (37)</t>
    </r>
  </si>
  <si>
    <r>
      <t>Μόρια για Ανακοινώσεις σε διεθνή συνέδρια (στην Ελλάδα ή το εξωτερικό) ως πρώτο όνομα ή ως υπεύθυνος.</t>
    </r>
    <r>
      <rPr>
        <b/>
        <sz val="10"/>
        <rFont val="Calibri"/>
        <family val="2"/>
        <charset val="161"/>
      </rPr>
      <t xml:space="preserve"> Στήλη (38)</t>
    </r>
  </si>
  <si>
    <r>
      <t xml:space="preserve">Μόρια για Δημοσιεύσεις σε αξιολογημένα περιοδικά ως δεύτερο, τρίτο κλπ. όνομα. </t>
    </r>
    <r>
      <rPr>
        <b/>
        <sz val="10"/>
        <rFont val="Calibri"/>
        <family val="2"/>
        <charset val="161"/>
      </rPr>
      <t>Στήλη (39)</t>
    </r>
  </si>
  <si>
    <r>
      <t xml:space="preserve">Μόρια για Δημοσιεύσεις σε αξιολογημένα περιοδικά ως πρώτο όνομα ή ως υπεύθυνος. </t>
    </r>
    <r>
      <rPr>
        <b/>
        <sz val="10"/>
        <rFont val="Calibri"/>
        <family val="2"/>
        <charset val="161"/>
      </rPr>
      <t xml:space="preserve"> Στήλη (40)</t>
    </r>
  </si>
  <si>
    <r>
      <t>Μόρια για Δημοσιεύσεις σε περιοδικά με συντελεστή επιρροής &gt;3 ως δεύτερο,  τρίτο κλπ όνομα.</t>
    </r>
    <r>
      <rPr>
        <b/>
        <sz val="10"/>
        <rFont val="Calibri"/>
        <family val="2"/>
        <charset val="161"/>
      </rPr>
      <t xml:space="preserve">  Στήλη (41)</t>
    </r>
  </si>
  <si>
    <r>
      <t xml:space="preserve">Μόρια για Δημοσιεύσεις σε περιοδικά με συντελεστή επιρροής &gt;3 ως πρώτο όνομα ή ως υπεύθυνος. </t>
    </r>
    <r>
      <rPr>
        <b/>
        <sz val="10"/>
        <rFont val="Calibri"/>
        <family val="2"/>
        <charset val="161"/>
      </rPr>
      <t>Στήλη (42)</t>
    </r>
  </si>
  <si>
    <r>
      <t xml:space="preserve">Μόρια για Συμμετοχή σε ερευνητικά προγράμματα ή  αξιολογητής σε έγκυρο περιοδικό. </t>
    </r>
    <r>
      <rPr>
        <b/>
        <sz val="10"/>
        <rFont val="Calibri"/>
        <family val="2"/>
        <charset val="161"/>
      </rPr>
      <t xml:space="preserve"> Στήλη (43)</t>
    </r>
  </si>
  <si>
    <r>
      <t xml:space="preserve">Μόρια για Συγγραφή ή Συμμετοχή σε συγγραφή βιβλίων τομέα υγεία.  </t>
    </r>
    <r>
      <rPr>
        <b/>
        <sz val="10"/>
        <rFont val="Calibri"/>
        <family val="2"/>
        <charset val="161"/>
      </rPr>
      <t>Στήλη (44)</t>
    </r>
  </si>
  <si>
    <r>
      <t xml:space="preserve">Μόρια για Μη συναφές μεταπτυχιακό ή διδακτορικό ή πιστοποιημένη επιμόρφωση στον τομέα υγείας.  </t>
    </r>
    <r>
      <rPr>
        <b/>
        <sz val="10"/>
        <rFont val="Calibri"/>
        <family val="2"/>
        <charset val="161"/>
      </rPr>
      <t>Στήλη (45)</t>
    </r>
  </si>
  <si>
    <r>
      <t xml:space="preserve">Μόρια για Μεταπτυχιακό δίπλωμα συναφές. </t>
    </r>
    <r>
      <rPr>
        <b/>
        <sz val="10"/>
        <rFont val="Calibri"/>
        <family val="2"/>
        <charset val="161"/>
      </rPr>
      <t>Στήλη (46)</t>
    </r>
  </si>
  <si>
    <r>
      <t>Μόρια για Διδακτορική διατριβή συναφής.</t>
    </r>
    <r>
      <rPr>
        <b/>
        <sz val="10"/>
        <rFont val="Calibri"/>
        <family val="2"/>
        <charset val="161"/>
      </rPr>
      <t>Στήλη (47)</t>
    </r>
  </si>
  <si>
    <r>
      <t xml:space="preserve">Μόρια συνεχιζόμενης εκπαίδευσης  για επιμελητές.         </t>
    </r>
    <r>
      <rPr>
        <b/>
        <sz val="10"/>
        <rFont val="Calibri"/>
        <family val="2"/>
        <charset val="161"/>
      </rPr>
      <t>Στήλη (48)</t>
    </r>
  </si>
  <si>
    <r>
      <t>Μόρια για Μετεκπαίδευση σε Κέντρο/Κέντρα Ελλάδας ή εξωτερικού (Ευρώπης, Β. Αμερικής, Ωκεανίας, Ιαπωνίας) για επιμελητές,</t>
    </r>
    <r>
      <rPr>
        <b/>
        <sz val="10"/>
        <rFont val="Calibri"/>
        <family val="2"/>
        <charset val="161"/>
      </rPr>
      <t xml:space="preserve"> Στήλη (49)</t>
    </r>
  </si>
  <si>
    <r>
      <t xml:space="preserve">Μόρια για θέσεις Ψυχιατρικής και Παιδοψυχιατρικής βαθμολογούνται και μεγάλης διάρκειας μετεκπαιδευτικά σεμινάρια Ελλάδας ή εξωτερικού για επιμελητές. </t>
    </r>
    <r>
      <rPr>
        <b/>
        <sz val="10"/>
        <rFont val="Calibri"/>
        <family val="2"/>
        <charset val="161"/>
      </rPr>
      <t>Στήλη (50)</t>
    </r>
  </si>
  <si>
    <r>
      <t xml:space="preserve">Μόρια Πίνακα 5- Εκπαιδευτική Δραστηριότητα για Διευθυντές.                    </t>
    </r>
    <r>
      <rPr>
        <b/>
        <sz val="10"/>
        <rFont val="Calibri"/>
        <family val="2"/>
        <charset val="161"/>
      </rPr>
      <t xml:space="preserve"> Σύνολο Ε στηλών (51 - 53)     </t>
    </r>
    <r>
      <rPr>
        <b/>
        <sz val="10"/>
        <color rgb="FFFF0000"/>
        <rFont val="Calibri"/>
        <family val="2"/>
        <charset val="161"/>
      </rPr>
      <t>(5)</t>
    </r>
  </si>
  <si>
    <r>
      <t>Μόρια συνεχιζόμενης εκπαίδευσης  για διευθυντές.</t>
    </r>
    <r>
      <rPr>
        <b/>
        <sz val="10"/>
        <rFont val="Calibri"/>
        <family val="2"/>
        <charset val="161"/>
      </rPr>
      <t xml:space="preserve">         Στήλη (51)</t>
    </r>
  </si>
  <si>
    <r>
      <t xml:space="preserve">Μόρια για Μετεκπαίδευση σε Κέντρο/Κέντρα Ελλάδας ή εξωτερικού (Ευρώπης, Β. Αμερικής, Ωκεανίας, Ιαπωνίας) για διευθυντές.    </t>
    </r>
    <r>
      <rPr>
        <b/>
        <sz val="10"/>
        <rFont val="Calibri"/>
        <family val="2"/>
        <charset val="161"/>
      </rPr>
      <t>Στήλη (52)</t>
    </r>
  </si>
  <si>
    <r>
      <t xml:space="preserve">Μόρια για θέσεις Ψυχιατρικής και Παιδοψυχιατρικής βαθμολογούνται και μεγάλης διάρκειας μετεκπαιδευτικά σεμινάρια Ελλάδας ή εξωτερικού για διευθυντές. </t>
    </r>
    <r>
      <rPr>
        <b/>
        <sz val="10"/>
        <rFont val="Calibri"/>
        <family val="2"/>
        <charset val="161"/>
      </rPr>
      <t>Στήλη (53)</t>
    </r>
  </si>
  <si>
    <r>
      <t xml:space="preserve">Μόρια Πίνακα 6- Εκπαιδευτική Δραστηριότητα ως εκπαιδευτής για Διευθυντές. Σύνολο Στήλη (54)                </t>
    </r>
    <r>
      <rPr>
        <b/>
        <sz val="10"/>
        <color rgb="FFFF0000"/>
        <rFont val="Calibri"/>
        <family val="2"/>
        <charset val="161"/>
      </rPr>
      <t xml:space="preserve"> (6)</t>
    </r>
  </si>
  <si>
    <r>
      <t xml:space="preserve">Μόρια για Εκπαιδευτής σε σεμινάρια, ημερίδες ή μετεκπαιδευτικά μαθήματα ή ακαδημαϊκές εισηγήσεις  (αριθμός) για διευθυντές.  </t>
    </r>
    <r>
      <rPr>
        <b/>
        <sz val="10"/>
        <rFont val="Calibri"/>
        <family val="2"/>
        <charset val="161"/>
      </rPr>
      <t>Στήλη (54)</t>
    </r>
  </si>
  <si>
    <t>Σειρά κατάταξης</t>
  </si>
  <si>
    <r>
      <t xml:space="preserve">Μετά από τον έλεγχο σύνολο στηλών (33-45) </t>
    </r>
    <r>
      <rPr>
        <b/>
        <sz val="10"/>
        <color indexed="10"/>
        <rFont val="Calibri"/>
        <family val="2"/>
        <charset val="161"/>
      </rPr>
      <t>Μέγιστος αριθμός 210 μόρια</t>
    </r>
  </si>
  <si>
    <r>
      <t xml:space="preserve">Μετά από τον έλεγχο σύνολο στηλών (46-47) </t>
    </r>
    <r>
      <rPr>
        <b/>
        <sz val="10"/>
        <color indexed="10"/>
        <rFont val="Calibri"/>
        <family val="2"/>
        <charset val="161"/>
      </rPr>
      <t>Μέγιστος αριθμός 90 μόρια</t>
    </r>
  </si>
  <si>
    <t>ΠΙΝΑΚΑΣ 4 - Εκπαιδευτική Δραστηριότητα</t>
  </si>
  <si>
    <t>ΠΡΟΣΩΠΙΚΑ ΚΑΙ ΣΤΟΙΧΕΙΑ  ΑΙΤΗΣΕΩΝ</t>
  </si>
  <si>
    <t>ΠΙΝΑΚΑΣ 1 - ΠΡΟΥΠΗΡΕΣΙΑ</t>
  </si>
  <si>
    <t>ΠΙΝΑΚΑΣ 3 - ΕΠΙΣΤΗΜΟΝΙΚΟ ΕΡΓΟ</t>
  </si>
  <si>
    <r>
      <rPr>
        <b/>
        <sz val="10"/>
        <rFont val="Calibri"/>
        <family val="2"/>
        <charset val="161"/>
      </rPr>
      <t xml:space="preserve">Σύνολο Μορίων                 </t>
    </r>
    <r>
      <rPr>
        <sz val="10"/>
        <rFont val="Calibri"/>
        <family val="2"/>
        <charset val="161"/>
      </rPr>
      <t xml:space="preserve"> </t>
    </r>
    <r>
      <rPr>
        <b/>
        <sz val="10"/>
        <rFont val="Calibri"/>
        <family val="2"/>
        <charset val="161"/>
      </rPr>
      <t>Για θέσεις επιμελητή Α και Β προκύπτουν από τις στήλες</t>
    </r>
    <r>
      <rPr>
        <b/>
        <sz val="11"/>
        <color rgb="FFFF0000"/>
        <rFont val="Calibri"/>
        <family val="2"/>
        <charset val="161"/>
      </rPr>
      <t xml:space="preserve"> 1Α+3Α+4Α.</t>
    </r>
    <r>
      <rPr>
        <b/>
        <sz val="10"/>
        <color rgb="FFFF0000"/>
        <rFont val="Calibri"/>
        <family val="2"/>
        <charset val="161"/>
      </rPr>
      <t xml:space="preserve">     </t>
    </r>
    <r>
      <rPr>
        <sz val="10"/>
        <color rgb="FFFF0000"/>
        <rFont val="Calibri"/>
        <family val="2"/>
        <charset val="161"/>
      </rPr>
      <t xml:space="preserve">                                                                                                                                                                                     </t>
    </r>
    <r>
      <rPr>
        <i/>
        <sz val="10"/>
        <rFont val="Calibri"/>
        <family val="2"/>
        <charset val="161"/>
      </rPr>
      <t xml:space="preserve"> Για θέσεις επιμελητή Α και Β με Εξειδίκευση/Ειδική Εμπειρία προκύπτουν από τις στήλες</t>
    </r>
    <r>
      <rPr>
        <i/>
        <sz val="10"/>
        <color rgb="FFFF0000"/>
        <rFont val="Calibri"/>
        <family val="2"/>
        <charset val="161"/>
      </rPr>
      <t xml:space="preserve"> 2+3+4.</t>
    </r>
    <r>
      <rPr>
        <i/>
        <sz val="10"/>
        <rFont val="Calibri"/>
        <family val="2"/>
        <charset val="161"/>
      </rPr>
      <t xml:space="preserve"> Για θέσεις Δ/ντων προκύπτουν από τις στήλες</t>
    </r>
    <r>
      <rPr>
        <i/>
        <sz val="10"/>
        <color rgb="FFFF0000"/>
        <rFont val="Calibri"/>
        <family val="2"/>
        <charset val="161"/>
      </rPr>
      <t xml:space="preserve"> 1+3+5+6</t>
    </r>
    <r>
      <rPr>
        <i/>
        <sz val="10"/>
        <rFont val="Calibri"/>
        <family val="2"/>
        <charset val="161"/>
      </rPr>
      <t xml:space="preserve">. Για θέσεις Δ/ντων με Εξειδίκευση/Ειδική Εμπειρία προκύπτουν από τις στήλες </t>
    </r>
    <r>
      <rPr>
        <i/>
        <sz val="10"/>
        <color rgb="FFFF0000"/>
        <rFont val="Calibri"/>
        <family val="2"/>
        <charset val="161"/>
      </rPr>
      <t xml:space="preserve"> 2+3+5+6.</t>
    </r>
  </si>
  <si>
    <r>
      <rPr>
        <b/>
        <sz val="10"/>
        <rFont val="Calibri"/>
        <family val="2"/>
        <charset val="161"/>
      </rPr>
      <t xml:space="preserve">ΜΕΤΑ ΑΠΟ ΤΟΝ ΕΛΕΓΧΟ ΓΙΑ ΤΟ 5πλάσιο αριθμό των προκηρυγμένων θέσεων /Σύνολο Μορίων                                                </t>
    </r>
    <r>
      <rPr>
        <sz val="10"/>
        <rFont val="Calibri"/>
        <family val="2"/>
        <charset val="161"/>
      </rPr>
      <t xml:space="preserve"> </t>
    </r>
    <r>
      <rPr>
        <b/>
        <sz val="10"/>
        <rFont val="Calibri"/>
        <family val="2"/>
        <charset val="161"/>
      </rPr>
      <t>Για θέσεις επιμελητή Α και Β προκύπτουν από τις στήλες</t>
    </r>
    <r>
      <rPr>
        <b/>
        <sz val="11"/>
        <color indexed="10"/>
        <rFont val="Calibri"/>
        <family val="2"/>
        <charset val="161"/>
      </rPr>
      <t xml:space="preserve"> 1Β+3Β+4Β.</t>
    </r>
    <r>
      <rPr>
        <b/>
        <sz val="11"/>
        <rFont val="Calibri"/>
        <family val="2"/>
        <charset val="161"/>
      </rPr>
      <t xml:space="preserve"> </t>
    </r>
    <r>
      <rPr>
        <b/>
        <sz val="10"/>
        <rFont val="Calibri"/>
        <family val="2"/>
        <charset val="161"/>
      </rPr>
      <t xml:space="preserve">     </t>
    </r>
    <r>
      <rPr>
        <sz val="10"/>
        <rFont val="Calibri"/>
        <family val="2"/>
        <charset val="161"/>
      </rPr>
      <t xml:space="preserve">                   </t>
    </r>
    <r>
      <rPr>
        <i/>
        <sz val="10"/>
        <rFont val="Calibri"/>
        <family val="2"/>
        <charset val="161"/>
      </rPr>
      <t>Για θέσεις επιμελητή Α και Β  με Εξειδίκευση/Ειδική Εμπειρία προκύπτουν από τις στήλες</t>
    </r>
    <r>
      <rPr>
        <i/>
        <sz val="10"/>
        <color indexed="10"/>
        <rFont val="Calibri"/>
        <family val="2"/>
        <charset val="161"/>
      </rPr>
      <t xml:space="preserve"> 2+3+4.</t>
    </r>
    <r>
      <rPr>
        <i/>
        <sz val="10"/>
        <rFont val="Calibri"/>
        <family val="2"/>
        <charset val="161"/>
      </rPr>
      <t xml:space="preserve"> Για θέσεις Δ/ντων προκύπτουν από τις στήλες</t>
    </r>
    <r>
      <rPr>
        <i/>
        <sz val="10"/>
        <color indexed="10"/>
        <rFont val="Calibri"/>
        <family val="2"/>
        <charset val="161"/>
      </rPr>
      <t xml:space="preserve"> 1+3+5+6</t>
    </r>
    <r>
      <rPr>
        <i/>
        <sz val="10"/>
        <rFont val="Calibri"/>
        <family val="2"/>
        <charset val="161"/>
      </rPr>
      <t xml:space="preserve">. Για θέσεις Δ/ντων με Εξειδίκευση/Ειδική Εμπειρία προκύπτουν από τις στήλες </t>
    </r>
    <r>
      <rPr>
        <i/>
        <sz val="10"/>
        <color indexed="10"/>
        <rFont val="Calibri"/>
        <family val="2"/>
        <charset val="161"/>
      </rPr>
      <t xml:space="preserve"> 2+3+5+6.</t>
    </r>
  </si>
  <si>
    <r>
      <t xml:space="preserve">ΜΟΝΟ ΓΙΑ ΘΕΣΕΙΣ ΔΙΕΥΘΥΝΤΩΝ                                                                                                                                                                           </t>
    </r>
    <r>
      <rPr>
        <b/>
        <sz val="14"/>
        <rFont val="Calibri"/>
        <family val="2"/>
        <charset val="161"/>
      </rPr>
      <t>(ΑΥΤΈΣ ΟΙ ΣΤΗΛΕΣ ΔΕΝ ΛΑΜΒΑΝΟΝΤΑΙ ΥΠΟΨΗ)</t>
    </r>
  </si>
  <si>
    <r>
      <t xml:space="preserve">ΜΕΤΑ ΑΠΟ ΤΟΝ ΕΛΕΓΧΟ ΓΙΑ ΤΟ 5πλάσιο αριθμό των προκηρυγμένων θέσεων / Μόρια Πίνακα 2- Τύπου Β Σύνολο στηλών (1-14) </t>
    </r>
    <r>
      <rPr>
        <b/>
        <sz val="10"/>
        <color indexed="10"/>
        <rFont val="Calibri"/>
        <family val="2"/>
        <charset val="161"/>
      </rPr>
      <t xml:space="preserve"> - Μέγιστος αριθμός 500 μόρια </t>
    </r>
    <r>
      <rPr>
        <b/>
        <sz val="20"/>
        <color indexed="10"/>
        <rFont val="Calibri"/>
        <family val="2"/>
        <charset val="161"/>
      </rPr>
      <t>(1Β)</t>
    </r>
  </si>
  <si>
    <r>
      <t xml:space="preserve">Μόρια Πίνακα 4- Επιστημονικό Έργο.                                          Σύνολο στηλών (33 - 47)   </t>
    </r>
    <r>
      <rPr>
        <b/>
        <sz val="10"/>
        <color rgb="FFFF0000"/>
        <rFont val="Calibri"/>
        <family val="2"/>
        <charset val="161"/>
      </rPr>
      <t xml:space="preserve"> (3Α)</t>
    </r>
  </si>
  <si>
    <r>
      <t xml:space="preserve">ΜΕΤΑ ΑΠΟ ΤΟΝ ΕΛΕΓΧΟ ΓΙΑ ΤΟ 5πλάσιο αριθμό των προκηρυγμένων θέσεων / Μόρια Πίνακα 4- Επιστημονικό Έργο. Σύνολο στηλών (33 - 47) </t>
    </r>
    <r>
      <rPr>
        <b/>
        <sz val="10"/>
        <color indexed="10"/>
        <rFont val="Calibri"/>
        <family val="2"/>
        <charset val="161"/>
      </rPr>
      <t>Μέγιστος αριθμός 300 μόρια</t>
    </r>
    <r>
      <rPr>
        <b/>
        <sz val="22"/>
        <color indexed="10"/>
        <rFont val="Calibri"/>
        <family val="2"/>
        <charset val="161"/>
      </rPr>
      <t xml:space="preserve"> (3Β)</t>
    </r>
  </si>
  <si>
    <r>
      <t xml:space="preserve">Μόρια Πίνακα 5- Εκπαιδευτική Δραστηριότητα για Επιμελητές.                       Σύνολο στηλών (48 - 50)           </t>
    </r>
    <r>
      <rPr>
        <b/>
        <sz val="10"/>
        <color rgb="FFFF0000"/>
        <rFont val="Calibri"/>
        <family val="2"/>
        <charset val="161"/>
      </rPr>
      <t xml:space="preserve"> (4Α)</t>
    </r>
  </si>
  <si>
    <r>
      <t xml:space="preserve">ΜΕΤΑ ΑΠΟ ΤΟΝ ΕΛΕΓΧΟ ΓΙΑ ΤΟ 5πλάσιο αριθμό των προκηρυγμένων θέσεων / Μόρια Πίνακα 5- Εκπαιδευτική Δραστηριότητα για Επιμελητές. Σύνολο στηλών (48 - 50) </t>
    </r>
    <r>
      <rPr>
        <b/>
        <sz val="10"/>
        <color indexed="10"/>
        <rFont val="Calibri"/>
        <family val="2"/>
        <charset val="161"/>
      </rPr>
      <t>Μέγιστος αριθμός 200 μόρια</t>
    </r>
    <r>
      <rPr>
        <b/>
        <sz val="22"/>
        <color indexed="10"/>
        <rFont val="Calibri"/>
        <family val="2"/>
        <charset val="161"/>
      </rPr>
      <t xml:space="preserve"> (4Β)</t>
    </r>
  </si>
  <si>
    <t>Τα μέλη του Συμβουλίου έχουν ορισθεί με την υπ. αρίθμ. 25663/16-06-2022 ΑΔΑ:Ψ2ΙΤ465ΦΥΟ-Φ3Ω Απόφαση Αναπληρώτριας Υπουργού Υγείας όπως αυτή τροποποιήθηκε με τις υπ. αρίθμ. Α1β/Γ.Π. 54706/28-09-2022 (ΑΔΑ:6Ψ3Φ465ΦΥΟ-ΓΟΔ) ,</t>
  </si>
  <si>
    <r>
      <t xml:space="preserve">Μόρια Πίνακα 2- Τύπου Β              Σύνολο στηλών   (1-14)         </t>
    </r>
    <r>
      <rPr>
        <b/>
        <sz val="10"/>
        <color rgb="FFFF0000"/>
        <rFont val="Calibri"/>
        <family val="2"/>
        <charset val="161"/>
      </rPr>
      <t xml:space="preserve"> (1Α)</t>
    </r>
  </si>
  <si>
    <t xml:space="preserve">ΕΠΙΜΕΛΗΤΗ Α΄ </t>
  </si>
  <si>
    <t>81423432/5657</t>
  </si>
  <si>
    <t>8142343210155283858</t>
  </si>
  <si>
    <t>28/02/2021</t>
  </si>
  <si>
    <t>106854124</t>
  </si>
  <si>
    <t>ΔΡΗΣ</t>
  </si>
  <si>
    <t>ΠΑΝΤΕΛΗΣ</t>
  </si>
  <si>
    <t>2106010283</t>
  </si>
  <si>
    <t>6972697080</t>
  </si>
  <si>
    <t>nikosdris@gmail.com</t>
  </si>
  <si>
    <t xml:space="preserve">ΧΑΛΑΝΔΡΙ </t>
  </si>
  <si>
    <t>ΧΑΛΑΝΔΡΙ</t>
  </si>
  <si>
    <t>ΠΑΛΑΙΩΝ ΠΑΤΡΩΝ ΓΕΡΜΑΝΟΥ 6 ΧΑΛΑΝΔΡΙ</t>
  </si>
  <si>
    <t>15232</t>
  </si>
  <si>
    <t>6Η ΥΠΕ - ΣΥΜΒΟΥΛΙΟ ΚΡΙΣΗΣ ΚΑΙ ΕΠΙΛΟΓΗΣ ΙΑΤΡΩΝ ΕΣΥ ΕΙΔΙΚΟΤΗΤΑΣ ΟΡΘΟΠΑΙΔΙΚΗΣ ΚΑΙ ΤΡΑΥΜΑΤΟΛΟΓΙΑΣ - ΑΝΑΜΟΡΙΟΔΟΤΗΣΗ ΥΠΟΨΗΦΙΩΝ ΘΕΣΕΩΝ ΥΠ.ΑΡΙΘΜ. Γ4α/Γ.Π.οικ. 5333/05-02-2021 (ΑΔΑ:ΩΑΗΣ465ΦΥΟ-0ΜΙ) Απόφασης του Υπουργείου Υγείας - 2η Επανάληψη διαδικασίας ως προς τo Γ.Ν. ΠΡΕΒΕΖΑΣ (6.109)</t>
  </si>
  <si>
    <r>
      <t xml:space="preserve">6Η ΥΠΕ - ΣΥΜΒΟΥΛΙΟ ΚΡΙΣΗΣ ΚΑΙ ΕΠΙΛΟΓΗΣ ΙΑΤΡΩΝ ΕΣΥ ΕΙΔΙΚΟΤΗΤΑΣ </t>
    </r>
    <r>
      <rPr>
        <b/>
        <sz val="12"/>
        <rFont val="Calibri"/>
        <family val="2"/>
        <charset val="161"/>
      </rPr>
      <t xml:space="preserve"> ΟΡΘΟΠΑΙΔΙΚΗΣ ΚΑΙ ΤΡΑΥΜΑΤΟΛΟΓΙΑΣ</t>
    </r>
    <r>
      <rPr>
        <sz val="12"/>
        <rFont val="Calibri"/>
        <family val="2"/>
        <charset val="161"/>
      </rPr>
      <t xml:space="preserve">  - ΑΝΑΜΟΡΙΟΔΟΤΗΣΗ ΥΠΟΨΗΦΙΩΝ ΘΕΣΕΩΝ ΥΠ.ΑΡΙΘΜ. Γ4α/Γ.Π.οικ. 5332/05-02-2021 (ΑΔΑ:ΩΑΗΣ465ΦΥΟ-0ΜΙ) Απόφασης του Υπουργείου Υγείας - 2η  Επανάληψη διαδικασίας ως προς το Γ.Ν. ΠΡΕΒΕΖΑΣ (6.109) - σελ.2</t>
    </r>
  </si>
  <si>
    <t>υπ. αρίθμ. Α1β/Γ.Π. 57183/14-10-2022 (ΑΔΑ:6Ε4Ι465ΦΥΟ-5ΧΜ) &amp; Α1β/Γ.Π. 69839/09-12-2022 (ΑΔΑ:966Λ465ΦΥΟ-Ι06)  &amp; Α1β/ΓΠ64171/12.12.2023</t>
  </si>
</sst>
</file>

<file path=xl/styles.xml><?xml version="1.0" encoding="utf-8"?>
<styleSheet xmlns="http://schemas.openxmlformats.org/spreadsheetml/2006/main">
  <fonts count="22">
    <font>
      <sz val="11"/>
      <name val="Calibri"/>
    </font>
    <font>
      <b/>
      <sz val="10"/>
      <name val="Calibri"/>
      <family val="2"/>
      <charset val="161"/>
    </font>
    <font>
      <b/>
      <sz val="10"/>
      <color rgb="FFFF0000"/>
      <name val="Calibri"/>
      <family val="2"/>
      <charset val="161"/>
    </font>
    <font>
      <sz val="10"/>
      <name val="Calibri"/>
      <family val="2"/>
      <charset val="161"/>
    </font>
    <font>
      <sz val="10"/>
      <color rgb="FFFF0000"/>
      <name val="Calibri"/>
      <family val="2"/>
      <charset val="161"/>
    </font>
    <font>
      <b/>
      <sz val="12"/>
      <name val="Calibri"/>
      <family val="2"/>
      <charset val="161"/>
    </font>
    <font>
      <b/>
      <sz val="11"/>
      <name val="Calibri"/>
      <family val="2"/>
      <charset val="161"/>
    </font>
    <font>
      <b/>
      <sz val="10"/>
      <color indexed="10"/>
      <name val="Calibri"/>
      <family val="2"/>
      <charset val="161"/>
    </font>
    <font>
      <b/>
      <sz val="22"/>
      <color indexed="10"/>
      <name val="Calibri"/>
      <family val="2"/>
      <charset val="161"/>
    </font>
    <font>
      <b/>
      <sz val="20"/>
      <color indexed="10"/>
      <name val="Calibri"/>
      <family val="2"/>
      <charset val="161"/>
    </font>
    <font>
      <sz val="11"/>
      <name val="Calibri"/>
      <family val="2"/>
      <charset val="161"/>
    </font>
    <font>
      <b/>
      <sz val="14"/>
      <name val="Calibri"/>
      <family val="2"/>
      <charset val="161"/>
    </font>
    <font>
      <i/>
      <sz val="10"/>
      <name val="Calibri"/>
      <family val="2"/>
      <charset val="161"/>
    </font>
    <font>
      <i/>
      <sz val="10"/>
      <color indexed="10"/>
      <name val="Calibri"/>
      <family val="2"/>
      <charset val="161"/>
    </font>
    <font>
      <i/>
      <sz val="10"/>
      <color rgb="FFFF0000"/>
      <name val="Calibri"/>
      <family val="2"/>
      <charset val="161"/>
    </font>
    <font>
      <b/>
      <sz val="11"/>
      <color rgb="FFFF0000"/>
      <name val="Calibri"/>
      <family val="2"/>
      <charset val="161"/>
    </font>
    <font>
      <b/>
      <sz val="11"/>
      <color indexed="10"/>
      <name val="Calibri"/>
      <family val="2"/>
      <charset val="161"/>
    </font>
    <font>
      <sz val="8"/>
      <name val="Calibri"/>
      <family val="2"/>
      <charset val="161"/>
    </font>
    <font>
      <sz val="9"/>
      <name val="Calibri"/>
      <family val="2"/>
      <charset val="161"/>
    </font>
    <font>
      <sz val="14"/>
      <name val="Calibri"/>
      <family val="2"/>
      <charset val="161"/>
    </font>
    <font>
      <sz val="12"/>
      <name val="Calibri"/>
      <family val="2"/>
      <charset val="161"/>
    </font>
    <font>
      <b/>
      <sz val="14"/>
      <color rgb="FFFF0000"/>
      <name val="Calibri"/>
      <family val="2"/>
      <charset val="161"/>
    </font>
  </fonts>
  <fills count="2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auto="1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</borders>
  <cellStyleXfs count="1">
    <xf numFmtId="0" fontId="0" fillId="0" borderId="0"/>
  </cellStyleXfs>
  <cellXfs count="85">
    <xf numFmtId="0" fontId="0" fillId="0" borderId="0" xfId="0" applyNumberFormat="1" applyFont="1"/>
    <xf numFmtId="0" fontId="0" fillId="0" borderId="0" xfId="0" applyNumberFormat="1" applyFont="1" applyAlignment="1">
      <alignment wrapText="1"/>
    </xf>
    <xf numFmtId="0" fontId="0" fillId="0" borderId="1" xfId="0" applyNumberFormat="1" applyFont="1" applyFill="1" applyBorder="1"/>
    <xf numFmtId="0" fontId="0" fillId="0" borderId="1" xfId="0" applyNumberFormat="1" applyFont="1" applyBorder="1"/>
    <xf numFmtId="0" fontId="3" fillId="4" borderId="1" xfId="0" applyNumberFormat="1" applyFont="1" applyFill="1" applyBorder="1" applyAlignment="1">
      <alignment horizontal="left" vertical="center" wrapText="1"/>
    </xf>
    <xf numFmtId="0" fontId="3" fillId="5" borderId="1" xfId="0" applyNumberFormat="1" applyFont="1" applyFill="1" applyBorder="1" applyAlignment="1">
      <alignment horizontal="left" vertical="center" wrapText="1"/>
    </xf>
    <xf numFmtId="0" fontId="3" fillId="6" borderId="1" xfId="0" applyNumberFormat="1" applyFont="1" applyFill="1" applyBorder="1" applyAlignment="1">
      <alignment horizontal="left" vertical="center" wrapText="1"/>
    </xf>
    <xf numFmtId="0" fontId="3" fillId="7" borderId="1" xfId="0" applyNumberFormat="1" applyFont="1" applyFill="1" applyBorder="1" applyAlignment="1">
      <alignment horizontal="left" vertical="center" wrapText="1"/>
    </xf>
    <xf numFmtId="0" fontId="1" fillId="10" borderId="1" xfId="0" applyNumberFormat="1" applyFont="1" applyFill="1" applyBorder="1" applyAlignment="1">
      <alignment horizontal="left" vertical="center" wrapText="1"/>
    </xf>
    <xf numFmtId="0" fontId="3" fillId="9" borderId="1" xfId="0" applyNumberFormat="1" applyFont="1" applyFill="1" applyBorder="1" applyAlignment="1">
      <alignment horizontal="center" textRotation="90" wrapText="1"/>
    </xf>
    <xf numFmtId="0" fontId="0" fillId="0" borderId="0" xfId="0" applyNumberFormat="1" applyFont="1" applyAlignment="1">
      <alignment horizontal="center"/>
    </xf>
    <xf numFmtId="0" fontId="1" fillId="16" borderId="1" xfId="0" applyNumberFormat="1" applyFont="1" applyFill="1" applyBorder="1" applyAlignment="1">
      <alignment horizontal="center" vertical="center" wrapText="1"/>
    </xf>
    <xf numFmtId="0" fontId="1" fillId="8" borderId="5" xfId="0" applyNumberFormat="1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vertical="center" wrapText="1"/>
    </xf>
    <xf numFmtId="0" fontId="1" fillId="0" borderId="1" xfId="0" applyNumberFormat="1" applyFont="1" applyBorder="1" applyAlignment="1">
      <alignment vertical="center" wrapText="1"/>
    </xf>
    <xf numFmtId="0" fontId="1" fillId="3" borderId="7" xfId="0" applyNumberFormat="1" applyFont="1" applyFill="1" applyBorder="1" applyAlignment="1">
      <alignment horizontal="left" vertical="center" wrapText="1"/>
    </xf>
    <xf numFmtId="4" fontId="0" fillId="0" borderId="0" xfId="0" applyNumberFormat="1" applyFont="1"/>
    <xf numFmtId="0" fontId="11" fillId="0" borderId="6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textRotation="90" wrapText="1"/>
    </xf>
    <xf numFmtId="0" fontId="1" fillId="0" borderId="3" xfId="0" applyNumberFormat="1" applyFont="1" applyBorder="1" applyAlignment="1">
      <alignment horizontal="center" vertical="center" textRotation="90" wrapText="1"/>
    </xf>
    <xf numFmtId="0" fontId="3" fillId="11" borderId="1" xfId="0" applyNumberFormat="1" applyFont="1" applyFill="1" applyBorder="1" applyAlignment="1">
      <alignment horizontal="center" textRotation="90" wrapText="1"/>
    </xf>
    <xf numFmtId="0" fontId="1" fillId="19" borderId="3" xfId="0" applyNumberFormat="1" applyFont="1" applyFill="1" applyBorder="1" applyAlignment="1">
      <alignment vertical="center" wrapText="1"/>
    </xf>
    <xf numFmtId="0" fontId="1" fillId="19" borderId="2" xfId="0" applyNumberFormat="1" applyFont="1" applyFill="1" applyBorder="1" applyAlignment="1">
      <alignment vertical="center" wrapText="1"/>
    </xf>
    <xf numFmtId="0" fontId="1" fillId="19" borderId="2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Border="1" applyAlignment="1">
      <alignment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0" fillId="0" borderId="12" xfId="0" applyNumberFormat="1" applyFont="1" applyBorder="1"/>
    <xf numFmtId="0" fontId="19" fillId="0" borderId="12" xfId="0" applyNumberFormat="1" applyFont="1" applyBorder="1" applyAlignment="1">
      <alignment horizontal="center" vertical="center" wrapText="1"/>
    </xf>
    <xf numFmtId="0" fontId="18" fillId="0" borderId="9" xfId="0" applyNumberFormat="1" applyFont="1" applyBorder="1" applyAlignment="1">
      <alignment horizontal="center" wrapText="1"/>
    </xf>
    <xf numFmtId="0" fontId="0" fillId="0" borderId="2" xfId="0" applyNumberFormat="1" applyFont="1" applyBorder="1"/>
    <xf numFmtId="0" fontId="3" fillId="12" borderId="16" xfId="0" applyNumberFormat="1" applyFont="1" applyFill="1" applyBorder="1" applyAlignment="1">
      <alignment horizontal="left" vertical="center" wrapText="1"/>
    </xf>
    <xf numFmtId="0" fontId="3" fillId="13" borderId="17" xfId="0" applyNumberFormat="1" applyFont="1" applyFill="1" applyBorder="1" applyAlignment="1">
      <alignment horizontal="left" vertical="center" textRotation="90" wrapText="1"/>
    </xf>
    <xf numFmtId="0" fontId="1" fillId="14" borderId="17" xfId="0" applyNumberFormat="1" applyFont="1" applyFill="1" applyBorder="1" applyAlignment="1">
      <alignment horizontal="left" vertical="center" textRotation="90" wrapText="1"/>
    </xf>
    <xf numFmtId="0" fontId="3" fillId="15" borderId="18" xfId="0" applyNumberFormat="1" applyFont="1" applyFill="1" applyBorder="1" applyAlignment="1">
      <alignment horizontal="left" vertical="center" textRotation="90" wrapText="1"/>
    </xf>
    <xf numFmtId="0" fontId="0" fillId="0" borderId="1" xfId="0" applyNumberFormat="1" applyFont="1" applyBorder="1" applyAlignment="1">
      <alignment wrapText="1"/>
    </xf>
    <xf numFmtId="4" fontId="0" fillId="0" borderId="22" xfId="0" applyNumberFormat="1" applyFont="1" applyBorder="1"/>
    <xf numFmtId="4" fontId="0" fillId="0" borderId="23" xfId="0" applyNumberFormat="1" applyFont="1" applyBorder="1"/>
    <xf numFmtId="4" fontId="0" fillId="0" borderId="24" xfId="0" applyNumberFormat="1" applyFont="1" applyBorder="1"/>
    <xf numFmtId="4" fontId="0" fillId="0" borderId="19" xfId="0" applyNumberFormat="1" applyFont="1" applyBorder="1"/>
    <xf numFmtId="4" fontId="0" fillId="0" borderId="20" xfId="0" applyNumberFormat="1" applyFont="1" applyBorder="1"/>
    <xf numFmtId="4" fontId="0" fillId="0" borderId="21" xfId="0" applyNumberFormat="1" applyFont="1" applyBorder="1"/>
    <xf numFmtId="0" fontId="21" fillId="0" borderId="0" xfId="0" applyNumberFormat="1" applyFont="1"/>
    <xf numFmtId="0" fontId="0" fillId="0" borderId="1" xfId="0" applyNumberFormat="1" applyFont="1" applyFill="1" applyBorder="1" applyAlignment="1">
      <alignment wrapText="1"/>
    </xf>
    <xf numFmtId="0" fontId="17" fillId="0" borderId="1" xfId="0" applyNumberFormat="1" applyFont="1" applyFill="1" applyBorder="1" applyAlignment="1">
      <alignment wrapText="1"/>
    </xf>
    <xf numFmtId="0" fontId="0" fillId="0" borderId="2" xfId="0" applyNumberFormat="1" applyFont="1" applyFill="1" applyBorder="1"/>
    <xf numFmtId="4" fontId="0" fillId="0" borderId="22" xfId="0" applyNumberFormat="1" applyFont="1" applyFill="1" applyBorder="1"/>
    <xf numFmtId="4" fontId="0" fillId="0" borderId="23" xfId="0" applyNumberFormat="1" applyFont="1" applyFill="1" applyBorder="1"/>
    <xf numFmtId="4" fontId="0" fillId="0" borderId="24" xfId="0" applyNumberFormat="1" applyFont="1" applyFill="1" applyBorder="1"/>
    <xf numFmtId="0" fontId="18" fillId="0" borderId="9" xfId="0" applyNumberFormat="1" applyFont="1" applyFill="1" applyBorder="1" applyAlignment="1">
      <alignment horizontal="center" wrapText="1"/>
    </xf>
    <xf numFmtId="0" fontId="0" fillId="0" borderId="0" xfId="0" applyNumberFormat="1" applyFont="1" applyFill="1"/>
    <xf numFmtId="0" fontId="10" fillId="0" borderId="9" xfId="0" applyNumberFormat="1" applyFont="1" applyBorder="1" applyAlignment="1">
      <alignment horizontal="center" vertical="center" wrapText="1"/>
    </xf>
    <xf numFmtId="4" fontId="20" fillId="0" borderId="5" xfId="0" applyNumberFormat="1" applyFont="1" applyFill="1" applyBorder="1"/>
    <xf numFmtId="4" fontId="20" fillId="0" borderId="1" xfId="0" applyNumberFormat="1" applyFont="1" applyFill="1" applyBorder="1"/>
    <xf numFmtId="4" fontId="5" fillId="0" borderId="1" xfId="0" applyNumberFormat="1" applyFont="1" applyFill="1" applyBorder="1" applyAlignment="1">
      <alignment horizontal="right" wrapText="1"/>
    </xf>
    <xf numFmtId="4" fontId="20" fillId="0" borderId="1" xfId="0" applyNumberFormat="1" applyFont="1" applyFill="1" applyBorder="1" applyAlignment="1">
      <alignment horizontal="center"/>
    </xf>
    <xf numFmtId="4" fontId="5" fillId="0" borderId="2" xfId="0" applyNumberFormat="1" applyFont="1" applyFill="1" applyBorder="1" applyAlignment="1">
      <alignment horizontal="right" wrapText="1"/>
    </xf>
    <xf numFmtId="4" fontId="20" fillId="0" borderId="5" xfId="0" applyNumberFormat="1" applyFont="1" applyBorder="1"/>
    <xf numFmtId="4" fontId="20" fillId="0" borderId="1" xfId="0" applyNumberFormat="1" applyFont="1" applyBorder="1"/>
    <xf numFmtId="4" fontId="20" fillId="0" borderId="1" xfId="0" applyNumberFormat="1" applyFont="1" applyBorder="1" applyAlignment="1">
      <alignment horizontal="center"/>
    </xf>
    <xf numFmtId="4" fontId="5" fillId="0" borderId="4" xfId="0" applyNumberFormat="1" applyFont="1" applyFill="1" applyBorder="1" applyAlignment="1">
      <alignment horizontal="right" wrapText="1"/>
    </xf>
    <xf numFmtId="0" fontId="20" fillId="0" borderId="1" xfId="0" applyNumberFormat="1" applyFont="1" applyBorder="1"/>
    <xf numFmtId="4" fontId="20" fillId="0" borderId="1" xfId="0" applyNumberFormat="1" applyFont="1" applyFill="1" applyBorder="1" applyAlignment="1">
      <alignment horizontal="right"/>
    </xf>
    <xf numFmtId="4" fontId="20" fillId="0" borderId="1" xfId="0" applyNumberFormat="1" applyFont="1" applyBorder="1" applyAlignment="1">
      <alignment horizontal="right"/>
    </xf>
    <xf numFmtId="4" fontId="5" fillId="0" borderId="3" xfId="0" applyNumberFormat="1" applyFont="1" applyFill="1" applyBorder="1" applyAlignment="1">
      <alignment horizontal="right" wrapText="1"/>
    </xf>
    <xf numFmtId="4" fontId="20" fillId="0" borderId="1" xfId="0" applyNumberFormat="1" applyFont="1" applyFill="1" applyBorder="1" applyAlignment="1">
      <alignment wrapText="1"/>
    </xf>
    <xf numFmtId="4" fontId="20" fillId="0" borderId="5" xfId="0" applyNumberFormat="1" applyFont="1" applyFill="1" applyBorder="1" applyAlignment="1">
      <alignment horizontal="right"/>
    </xf>
    <xf numFmtId="4" fontId="20" fillId="0" borderId="5" xfId="0" applyNumberFormat="1" applyFont="1" applyBorder="1" applyAlignment="1">
      <alignment horizontal="right"/>
    </xf>
    <xf numFmtId="0" fontId="3" fillId="17" borderId="9" xfId="0" applyNumberFormat="1" applyFont="1" applyFill="1" applyBorder="1" applyAlignment="1">
      <alignment horizontal="center" vertical="center" wrapText="1"/>
    </xf>
    <xf numFmtId="0" fontId="3" fillId="17" borderId="1" xfId="0" applyNumberFormat="1" applyFont="1" applyFill="1" applyBorder="1" applyAlignment="1">
      <alignment horizontal="center" vertical="center" wrapText="1"/>
    </xf>
    <xf numFmtId="0" fontId="1" fillId="18" borderId="9" xfId="0" applyNumberFormat="1" applyFont="1" applyFill="1" applyBorder="1" applyAlignment="1">
      <alignment horizontal="center" vertical="center" wrapText="1"/>
    </xf>
    <xf numFmtId="0" fontId="1" fillId="18" borderId="1" xfId="0" applyNumberFormat="1" applyFont="1" applyFill="1" applyBorder="1" applyAlignment="1">
      <alignment horizontal="center" vertical="center" wrapText="1"/>
    </xf>
    <xf numFmtId="0" fontId="19" fillId="0" borderId="15" xfId="0" applyNumberFormat="1" applyFont="1" applyBorder="1" applyAlignment="1">
      <alignment horizontal="center" vertical="center" wrapText="1"/>
    </xf>
    <xf numFmtId="0" fontId="19" fillId="0" borderId="12" xfId="0" applyNumberFormat="1" applyFont="1" applyBorder="1" applyAlignment="1">
      <alignment horizontal="center" vertical="center" wrapText="1"/>
    </xf>
    <xf numFmtId="0" fontId="20" fillId="0" borderId="12" xfId="0" applyNumberFormat="1" applyFont="1" applyBorder="1" applyAlignment="1">
      <alignment horizontal="center" vertical="center" wrapText="1"/>
    </xf>
    <xf numFmtId="0" fontId="11" fillId="0" borderId="6" xfId="0" applyNumberFormat="1" applyFont="1" applyBorder="1" applyAlignment="1">
      <alignment horizontal="center" vertical="center"/>
    </xf>
    <xf numFmtId="0" fontId="11" fillId="0" borderId="8" xfId="0" applyNumberFormat="1" applyFont="1" applyBorder="1" applyAlignment="1">
      <alignment horizontal="center" vertical="center"/>
    </xf>
    <xf numFmtId="0" fontId="11" fillId="0" borderId="9" xfId="0" applyNumberFormat="1" applyFont="1" applyBorder="1" applyAlignment="1">
      <alignment horizontal="center" vertical="center"/>
    </xf>
    <xf numFmtId="0" fontId="11" fillId="0" borderId="10" xfId="0" applyNumberFormat="1" applyFont="1" applyBorder="1" applyAlignment="1">
      <alignment horizontal="center" vertical="center"/>
    </xf>
    <xf numFmtId="0" fontId="11" fillId="0" borderId="13" xfId="0" applyNumberFormat="1" applyFont="1" applyBorder="1" applyAlignment="1">
      <alignment horizontal="center" vertical="center"/>
    </xf>
    <xf numFmtId="0" fontId="11" fillId="0" borderId="11" xfId="0" applyNumberFormat="1" applyFont="1" applyBorder="1" applyAlignment="1">
      <alignment horizontal="center" vertical="center"/>
    </xf>
    <xf numFmtId="0" fontId="10" fillId="0" borderId="13" xfId="0" applyNumberFormat="1" applyFont="1" applyBorder="1" applyAlignment="1">
      <alignment horizontal="center" vertical="center" wrapText="1"/>
    </xf>
    <xf numFmtId="0" fontId="0" fillId="0" borderId="6" xfId="0" applyNumberFormat="1" applyFont="1" applyBorder="1" applyAlignment="1">
      <alignment horizontal="center" vertical="center" wrapText="1"/>
    </xf>
    <xf numFmtId="0" fontId="0" fillId="0" borderId="11" xfId="0" applyNumberFormat="1" applyFont="1" applyBorder="1" applyAlignment="1">
      <alignment horizontal="center" vertical="center" wrapText="1"/>
    </xf>
    <xf numFmtId="0" fontId="3" fillId="2" borderId="14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39997558519241921"/>
  </sheetPr>
  <dimension ref="A1:CO11"/>
  <sheetViews>
    <sheetView tabSelected="1" zoomScale="60" zoomScaleNormal="60" zoomScaleSheetLayoutView="40" workbookViewId="0">
      <selection activeCell="A4" sqref="A4"/>
    </sheetView>
  </sheetViews>
  <sheetFormatPr defaultRowHeight="15"/>
  <cols>
    <col min="1" max="1" width="17.140625" customWidth="1"/>
    <col min="2" max="2" width="24.7109375" customWidth="1"/>
    <col min="3" max="3" width="12.140625" customWidth="1"/>
    <col min="4" max="4" width="15" customWidth="1"/>
    <col min="5" max="5" width="10" hidden="1" customWidth="1"/>
    <col min="6" max="6" width="20.28515625" hidden="1" customWidth="1"/>
    <col min="7" max="7" width="13" hidden="1" customWidth="1"/>
    <col min="8" max="8" width="17.5703125" hidden="1" customWidth="1"/>
    <col min="9" max="9" width="15.7109375" hidden="1" customWidth="1"/>
    <col min="10" max="10" width="14.7109375" hidden="1" customWidth="1"/>
    <col min="11" max="11" width="25.5703125" hidden="1" customWidth="1"/>
    <col min="12" max="12" width="14" hidden="1" customWidth="1"/>
    <col min="13" max="13" width="23.42578125" hidden="1" customWidth="1"/>
    <col min="14" max="14" width="37.42578125" hidden="1" customWidth="1"/>
    <col min="15" max="15" width="12.5703125" hidden="1" customWidth="1"/>
    <col min="16" max="16" width="6.5703125" customWidth="1"/>
    <col min="17" max="17" width="6.140625" customWidth="1"/>
    <col min="18" max="18" width="8.85546875" customWidth="1"/>
    <col min="19" max="19" width="18.85546875" style="1" customWidth="1"/>
    <col min="20" max="20" width="12.28515625" style="1" customWidth="1"/>
    <col min="21" max="24" width="4" customWidth="1"/>
    <col min="25" max="25" width="9.5703125" customWidth="1"/>
    <col min="26" max="26" width="13.28515625" customWidth="1"/>
    <col min="27" max="27" width="12" customWidth="1"/>
    <col min="28" max="28" width="15.7109375" customWidth="1"/>
    <col min="29" max="32" width="10.28515625" customWidth="1"/>
    <col min="33" max="34" width="11.42578125" customWidth="1"/>
    <col min="35" max="35" width="19.28515625" customWidth="1"/>
    <col min="36" max="36" width="11.28515625" customWidth="1"/>
    <col min="37" max="38" width="10.85546875" customWidth="1"/>
    <col min="39" max="39" width="15.140625" customWidth="1"/>
    <col min="40" max="40" width="16.140625" hidden="1" customWidth="1"/>
    <col min="41" max="41" width="9.140625" hidden="1" customWidth="1"/>
    <col min="42" max="42" width="16.42578125" hidden="1" customWidth="1"/>
    <col min="43" max="43" width="14.42578125" hidden="1" customWidth="1"/>
    <col min="44" max="44" width="17.140625" hidden="1" customWidth="1"/>
    <col min="45" max="45" width="9.140625" hidden="1" customWidth="1"/>
    <col min="46" max="46" width="14.85546875" hidden="1" customWidth="1"/>
    <col min="47" max="47" width="20" hidden="1" customWidth="1"/>
    <col min="48" max="48" width="14.140625" hidden="1" customWidth="1"/>
    <col min="49" max="49" width="12.85546875" hidden="1" customWidth="1"/>
    <col min="50" max="50" width="14.42578125" hidden="1" customWidth="1"/>
    <col min="51" max="51" width="26" hidden="1" customWidth="1"/>
    <col min="52" max="52" width="28.140625" hidden="1" customWidth="1"/>
    <col min="53" max="53" width="18" hidden="1" customWidth="1"/>
    <col min="54" max="54" width="20.85546875" hidden="1" customWidth="1"/>
    <col min="55" max="55" width="20.28515625" hidden="1" customWidth="1"/>
    <col min="56" max="56" width="17.42578125" hidden="1" customWidth="1"/>
    <col min="57" max="57" width="16.85546875" hidden="1" customWidth="1"/>
    <col min="58" max="58" width="12.140625" hidden="1" customWidth="1"/>
    <col min="59" max="59" width="12.5703125" customWidth="1"/>
    <col min="60" max="60" width="15.85546875" customWidth="1"/>
    <col min="61" max="61" width="12.140625" customWidth="1"/>
    <col min="62" max="62" width="13.28515625" customWidth="1"/>
    <col min="63" max="63" width="11.42578125" customWidth="1"/>
    <col min="64" max="64" width="10.85546875" customWidth="1"/>
    <col min="65" max="65" width="10.42578125" customWidth="1"/>
    <col min="66" max="71" width="11.28515625" customWidth="1"/>
    <col min="72" max="74" width="9.7109375" customWidth="1"/>
    <col min="75" max="75" width="13.28515625" customWidth="1"/>
    <col min="76" max="77" width="9" style="10" customWidth="1"/>
    <col min="78" max="80" width="13.28515625" customWidth="1"/>
    <col min="81" max="81" width="8.140625" customWidth="1"/>
    <col min="82" max="82" width="7.85546875" customWidth="1"/>
    <col min="83" max="83" width="7.5703125" customWidth="1"/>
    <col min="84" max="84" width="16.28515625" customWidth="1"/>
    <col min="85" max="85" width="9.85546875" customWidth="1"/>
    <col min="86" max="86" width="6.42578125" customWidth="1"/>
    <col min="87" max="87" width="7.5703125" customWidth="1"/>
    <col min="88" max="89" width="7.7109375" customWidth="1"/>
    <col min="90" max="90" width="8.140625" customWidth="1"/>
    <col min="91" max="92" width="19.7109375" customWidth="1"/>
    <col min="93" max="93" width="10.7109375" customWidth="1"/>
  </cols>
  <sheetData>
    <row r="1" spans="1:93" ht="36.75" customHeight="1" thickBot="1">
      <c r="A1" s="26"/>
      <c r="B1" s="71" t="s">
        <v>157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27"/>
      <c r="BI1" s="73" t="s">
        <v>158</v>
      </c>
      <c r="BJ1" s="73"/>
      <c r="BK1" s="73"/>
      <c r="BL1" s="73"/>
      <c r="BM1" s="73"/>
      <c r="BN1" s="73"/>
      <c r="BO1" s="73"/>
      <c r="BP1" s="73"/>
      <c r="BQ1" s="73"/>
      <c r="BR1" s="73"/>
      <c r="BS1" s="73"/>
      <c r="BT1" s="73"/>
      <c r="BU1" s="73"/>
      <c r="BV1" s="73"/>
      <c r="BW1" s="73"/>
      <c r="BX1" s="73"/>
      <c r="BY1" s="73"/>
      <c r="BZ1" s="73"/>
      <c r="CA1" s="73"/>
      <c r="CB1" s="73"/>
      <c r="CC1" s="73"/>
      <c r="CD1" s="73"/>
      <c r="CE1" s="73"/>
      <c r="CF1" s="73"/>
      <c r="CG1" s="73"/>
      <c r="CH1" s="73"/>
      <c r="CI1" s="73"/>
      <c r="CJ1" s="73"/>
      <c r="CK1" s="73"/>
      <c r="CL1" s="73"/>
      <c r="CM1" s="73"/>
      <c r="CN1" s="73"/>
      <c r="CO1" s="73"/>
    </row>
    <row r="2" spans="1:93" ht="58.15" customHeight="1">
      <c r="A2" s="74" t="s">
        <v>130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5" t="s">
        <v>131</v>
      </c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7"/>
      <c r="BH2" s="17"/>
      <c r="BI2" s="78" t="s">
        <v>132</v>
      </c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  <c r="CA2" s="79"/>
      <c r="CB2" s="78" t="s">
        <v>129</v>
      </c>
      <c r="CC2" s="74"/>
      <c r="CD2" s="74"/>
      <c r="CE2" s="74"/>
      <c r="CF2" s="79"/>
      <c r="CG2" s="80" t="s">
        <v>135</v>
      </c>
      <c r="CH2" s="81"/>
      <c r="CI2" s="81"/>
      <c r="CJ2" s="81"/>
      <c r="CK2" s="81"/>
      <c r="CL2" s="82"/>
      <c r="CM2" s="83" t="s">
        <v>133</v>
      </c>
      <c r="CN2" s="67" t="s">
        <v>134</v>
      </c>
      <c r="CO2" s="69" t="s">
        <v>126</v>
      </c>
    </row>
    <row r="3" spans="1:93" ht="378" customHeight="1">
      <c r="A3" s="13" t="s">
        <v>68</v>
      </c>
      <c r="B3" s="14" t="s">
        <v>0</v>
      </c>
      <c r="C3" s="18" t="s">
        <v>1</v>
      </c>
      <c r="D3" s="14" t="s">
        <v>2</v>
      </c>
      <c r="E3" s="14" t="s">
        <v>3</v>
      </c>
      <c r="F3" s="14" t="s">
        <v>4</v>
      </c>
      <c r="G3" s="14" t="s">
        <v>5</v>
      </c>
      <c r="H3" s="14" t="s">
        <v>6</v>
      </c>
      <c r="I3" s="14" t="s">
        <v>7</v>
      </c>
      <c r="J3" s="14" t="s">
        <v>8</v>
      </c>
      <c r="K3" s="14" t="s">
        <v>9</v>
      </c>
      <c r="L3" s="14" t="s">
        <v>10</v>
      </c>
      <c r="M3" s="14" t="s">
        <v>11</v>
      </c>
      <c r="N3" s="14" t="s">
        <v>12</v>
      </c>
      <c r="O3" s="14" t="s">
        <v>13</v>
      </c>
      <c r="P3" s="18" t="s">
        <v>14</v>
      </c>
      <c r="Q3" s="18" t="s">
        <v>15</v>
      </c>
      <c r="R3" s="14" t="s">
        <v>16</v>
      </c>
      <c r="S3" s="14" t="s">
        <v>17</v>
      </c>
      <c r="T3" s="14" t="s">
        <v>18</v>
      </c>
      <c r="U3" s="18" t="s">
        <v>19</v>
      </c>
      <c r="V3" s="18" t="s">
        <v>20</v>
      </c>
      <c r="W3" s="18" t="s">
        <v>21</v>
      </c>
      <c r="X3" s="19" t="s">
        <v>22</v>
      </c>
      <c r="Y3" s="15" t="s">
        <v>142</v>
      </c>
      <c r="Z3" s="4" t="s">
        <v>69</v>
      </c>
      <c r="AA3" s="5" t="s">
        <v>70</v>
      </c>
      <c r="AB3" s="5" t="s">
        <v>71</v>
      </c>
      <c r="AC3" s="5" t="s">
        <v>72</v>
      </c>
      <c r="AD3" s="5" t="s">
        <v>73</v>
      </c>
      <c r="AE3" s="5" t="s">
        <v>74</v>
      </c>
      <c r="AF3" s="5" t="s">
        <v>75</v>
      </c>
      <c r="AG3" s="5" t="s">
        <v>76</v>
      </c>
      <c r="AH3" s="5" t="s">
        <v>77</v>
      </c>
      <c r="AI3" s="5" t="s">
        <v>78</v>
      </c>
      <c r="AJ3" s="5" t="s">
        <v>79</v>
      </c>
      <c r="AK3" s="5" t="s">
        <v>80</v>
      </c>
      <c r="AL3" s="5" t="s">
        <v>81</v>
      </c>
      <c r="AM3" s="5" t="s">
        <v>82</v>
      </c>
      <c r="AN3" s="6" t="s">
        <v>83</v>
      </c>
      <c r="AO3" s="7" t="s">
        <v>84</v>
      </c>
      <c r="AP3" s="7" t="s">
        <v>85</v>
      </c>
      <c r="AQ3" s="7" t="s">
        <v>86</v>
      </c>
      <c r="AR3" s="7" t="s">
        <v>87</v>
      </c>
      <c r="AS3" s="7" t="s">
        <v>88</v>
      </c>
      <c r="AT3" s="7" t="s">
        <v>89</v>
      </c>
      <c r="AU3" s="7" t="s">
        <v>90</v>
      </c>
      <c r="AV3" s="7" t="s">
        <v>91</v>
      </c>
      <c r="AW3" s="7" t="s">
        <v>92</v>
      </c>
      <c r="AX3" s="7" t="s">
        <v>93</v>
      </c>
      <c r="AY3" s="7" t="s">
        <v>94</v>
      </c>
      <c r="AZ3" s="7" t="s">
        <v>95</v>
      </c>
      <c r="BA3" s="7" t="s">
        <v>96</v>
      </c>
      <c r="BB3" s="7" t="s">
        <v>97</v>
      </c>
      <c r="BC3" s="7" t="s">
        <v>98</v>
      </c>
      <c r="BD3" s="7" t="s">
        <v>99</v>
      </c>
      <c r="BE3" s="7" t="s">
        <v>100</v>
      </c>
      <c r="BF3" s="7" t="s">
        <v>101</v>
      </c>
      <c r="BG3" s="23" t="s">
        <v>136</v>
      </c>
      <c r="BH3" s="13" t="s">
        <v>68</v>
      </c>
      <c r="BI3" s="12" t="s">
        <v>137</v>
      </c>
      <c r="BJ3" s="9" t="s">
        <v>102</v>
      </c>
      <c r="BK3" s="9" t="s">
        <v>103</v>
      </c>
      <c r="BL3" s="9" t="s">
        <v>104</v>
      </c>
      <c r="BM3" s="9" t="s">
        <v>105</v>
      </c>
      <c r="BN3" s="9" t="s">
        <v>106</v>
      </c>
      <c r="BO3" s="9" t="s">
        <v>107</v>
      </c>
      <c r="BP3" s="9" t="s">
        <v>108</v>
      </c>
      <c r="BQ3" s="9" t="s">
        <v>109</v>
      </c>
      <c r="BR3" s="9" t="s">
        <v>110</v>
      </c>
      <c r="BS3" s="9" t="s">
        <v>111</v>
      </c>
      <c r="BT3" s="9" t="s">
        <v>112</v>
      </c>
      <c r="BU3" s="9" t="s">
        <v>113</v>
      </c>
      <c r="BV3" s="9" t="s">
        <v>114</v>
      </c>
      <c r="BW3" s="11" t="s">
        <v>127</v>
      </c>
      <c r="BX3" s="9" t="s">
        <v>115</v>
      </c>
      <c r="BY3" s="9" t="s">
        <v>116</v>
      </c>
      <c r="BZ3" s="11" t="s">
        <v>128</v>
      </c>
      <c r="CA3" s="22" t="s">
        <v>138</v>
      </c>
      <c r="CB3" s="8" t="s">
        <v>139</v>
      </c>
      <c r="CC3" s="20" t="s">
        <v>117</v>
      </c>
      <c r="CD3" s="20" t="s">
        <v>118</v>
      </c>
      <c r="CE3" s="20" t="s">
        <v>119</v>
      </c>
      <c r="CF3" s="21" t="s">
        <v>140</v>
      </c>
      <c r="CG3" s="30" t="s">
        <v>120</v>
      </c>
      <c r="CH3" s="31" t="s">
        <v>121</v>
      </c>
      <c r="CI3" s="31" t="s">
        <v>122</v>
      </c>
      <c r="CJ3" s="31" t="s">
        <v>123</v>
      </c>
      <c r="CK3" s="32" t="s">
        <v>124</v>
      </c>
      <c r="CL3" s="33" t="s">
        <v>125</v>
      </c>
      <c r="CM3" s="84"/>
      <c r="CN3" s="68"/>
      <c r="CO3" s="70"/>
    </row>
    <row r="4" spans="1:93" s="49" customFormat="1" ht="22.5">
      <c r="A4" s="2" t="s">
        <v>144</v>
      </c>
      <c r="B4" s="2" t="s">
        <v>145</v>
      </c>
      <c r="C4" s="2" t="s">
        <v>146</v>
      </c>
      <c r="D4" s="25" t="s">
        <v>36</v>
      </c>
      <c r="E4" s="2" t="s">
        <v>147</v>
      </c>
      <c r="F4" s="2" t="s">
        <v>148</v>
      </c>
      <c r="G4" s="2" t="s">
        <v>25</v>
      </c>
      <c r="H4" s="3" t="s">
        <v>149</v>
      </c>
      <c r="I4" s="3" t="s">
        <v>150</v>
      </c>
      <c r="J4" s="3" t="s">
        <v>151</v>
      </c>
      <c r="K4" s="3" t="s">
        <v>152</v>
      </c>
      <c r="L4" s="3" t="s">
        <v>153</v>
      </c>
      <c r="M4" s="3" t="s">
        <v>154</v>
      </c>
      <c r="N4" s="3" t="s">
        <v>155</v>
      </c>
      <c r="O4" s="3" t="s">
        <v>156</v>
      </c>
      <c r="P4" s="3">
        <v>1674</v>
      </c>
      <c r="Q4" s="3" t="s">
        <v>67</v>
      </c>
      <c r="R4" s="3" t="s">
        <v>26</v>
      </c>
      <c r="S4" s="34" t="s">
        <v>66</v>
      </c>
      <c r="T4" s="24" t="s">
        <v>143</v>
      </c>
      <c r="U4" s="3">
        <v>1</v>
      </c>
      <c r="V4" s="3" t="s">
        <v>27</v>
      </c>
      <c r="W4" s="3" t="s">
        <v>28</v>
      </c>
      <c r="X4" s="29">
        <v>1</v>
      </c>
      <c r="Y4" s="66">
        <v>197.11</v>
      </c>
      <c r="Z4" s="62">
        <v>10</v>
      </c>
      <c r="AA4" s="62">
        <v>9.1300000000000008</v>
      </c>
      <c r="AB4" s="62"/>
      <c r="AC4" s="62"/>
      <c r="AD4" s="62"/>
      <c r="AE4" s="62"/>
      <c r="AF4" s="62"/>
      <c r="AG4" s="62">
        <v>19.25</v>
      </c>
      <c r="AH4" s="62"/>
      <c r="AI4" s="62">
        <f>45.96+76.6</f>
        <v>122.56</v>
      </c>
      <c r="AJ4" s="62"/>
      <c r="AK4" s="62"/>
      <c r="AL4" s="62"/>
      <c r="AM4" s="62"/>
      <c r="AN4" s="62">
        <v>50</v>
      </c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55">
        <f>IF(SUBTOTAL(9,Z4:AM4)&gt;=500,500,SUBTOTAL(9,Z4:AM4))</f>
        <v>160.94</v>
      </c>
      <c r="BH4" s="2" t="s">
        <v>144</v>
      </c>
      <c r="BI4" s="56">
        <v>26.5</v>
      </c>
      <c r="BJ4" s="57"/>
      <c r="BK4" s="57">
        <v>0.75</v>
      </c>
      <c r="BL4" s="57"/>
      <c r="BM4" s="57"/>
      <c r="BN4" s="57">
        <v>3.75</v>
      </c>
      <c r="BO4" s="57"/>
      <c r="BP4" s="57"/>
      <c r="BQ4" s="57"/>
      <c r="BR4" s="57"/>
      <c r="BS4" s="57"/>
      <c r="BT4" s="57"/>
      <c r="BU4" s="57"/>
      <c r="BV4" s="57">
        <v>10</v>
      </c>
      <c r="BW4" s="53">
        <f>IF(SUBTOTAL(9,BJ4:BV4)&gt;=210,210,SUBTOTAL(9,BJ4:BV4))</f>
        <v>14.5</v>
      </c>
      <c r="BX4" s="58">
        <v>20</v>
      </c>
      <c r="BY4" s="58"/>
      <c r="BZ4" s="53">
        <f>SUM(BX4,BY4)</f>
        <v>20</v>
      </c>
      <c r="CA4" s="59">
        <f>SUM(BW4,BZ4)</f>
        <v>34.5</v>
      </c>
      <c r="CB4" s="57">
        <v>40</v>
      </c>
      <c r="CC4" s="57">
        <v>40</v>
      </c>
      <c r="CD4" s="57"/>
      <c r="CE4" s="62"/>
      <c r="CF4" s="63">
        <f>IF(SUBTOTAL(9,CC4:CE4)&gt;=200,200,SUBTOTAL(9,CC4:CE4))</f>
        <v>40</v>
      </c>
      <c r="CG4" s="35">
        <v>24</v>
      </c>
      <c r="CH4" s="36">
        <v>24</v>
      </c>
      <c r="CI4" s="36"/>
      <c r="CJ4" s="36"/>
      <c r="CK4" s="36"/>
      <c r="CL4" s="37"/>
      <c r="CM4" s="64">
        <f>SUM(Y4,BI4,CB4)</f>
        <v>263.61</v>
      </c>
      <c r="CN4" s="53">
        <f>SUM(BG4,CA4,CF4)</f>
        <v>235.44</v>
      </c>
      <c r="CO4" s="50"/>
    </row>
    <row r="5" spans="1:93" s="49" customFormat="1" ht="22.5">
      <c r="A5" s="2" t="s">
        <v>58</v>
      </c>
      <c r="B5" s="2" t="s">
        <v>59</v>
      </c>
      <c r="C5" s="2" t="s">
        <v>23</v>
      </c>
      <c r="D5" s="25" t="s">
        <v>36</v>
      </c>
      <c r="E5" s="2" t="s">
        <v>60</v>
      </c>
      <c r="F5" s="2" t="s">
        <v>61</v>
      </c>
      <c r="G5" s="2" t="s">
        <v>25</v>
      </c>
      <c r="H5" s="2" t="s">
        <v>24</v>
      </c>
      <c r="I5" s="2" t="s">
        <v>62</v>
      </c>
      <c r="J5" s="2" t="s">
        <v>62</v>
      </c>
      <c r="K5" s="2" t="s">
        <v>63</v>
      </c>
      <c r="L5" s="2" t="s">
        <v>56</v>
      </c>
      <c r="M5" s="2" t="s">
        <v>64</v>
      </c>
      <c r="N5" s="2" t="s">
        <v>65</v>
      </c>
      <c r="O5" s="2" t="s">
        <v>57</v>
      </c>
      <c r="P5" s="2">
        <v>1674</v>
      </c>
      <c r="Q5" s="2" t="s">
        <v>67</v>
      </c>
      <c r="R5" s="2" t="s">
        <v>26</v>
      </c>
      <c r="S5" s="42" t="s">
        <v>66</v>
      </c>
      <c r="T5" s="43" t="s">
        <v>143</v>
      </c>
      <c r="U5" s="2">
        <v>1</v>
      </c>
      <c r="V5" s="2" t="s">
        <v>27</v>
      </c>
      <c r="W5" s="2" t="s">
        <v>28</v>
      </c>
      <c r="X5" s="44">
        <v>2</v>
      </c>
      <c r="Y5" s="65">
        <v>64.23</v>
      </c>
      <c r="Z5" s="61">
        <v>0</v>
      </c>
      <c r="AA5" s="61"/>
      <c r="AB5" s="61"/>
      <c r="AC5" s="61"/>
      <c r="AD5" s="61"/>
      <c r="AE5" s="61"/>
      <c r="AF5" s="61"/>
      <c r="AG5" s="61">
        <v>41.25</v>
      </c>
      <c r="AH5" s="61"/>
      <c r="AI5" s="61"/>
      <c r="AJ5" s="61"/>
      <c r="AK5" s="61"/>
      <c r="AL5" s="61"/>
      <c r="AM5" s="61">
        <v>22.98</v>
      </c>
      <c r="AN5" s="61">
        <v>0</v>
      </c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55">
        <f>IF(SUBTOTAL(9,Z5:AM5)&gt;=500,500,SUBTOTAL(9,Z5:AM5))</f>
        <v>64.23</v>
      </c>
      <c r="BH5" s="2" t="s">
        <v>58</v>
      </c>
      <c r="BI5" s="51">
        <v>35.25</v>
      </c>
      <c r="BJ5" s="52">
        <v>1.5</v>
      </c>
      <c r="BK5" s="52">
        <v>0.75</v>
      </c>
      <c r="BL5" s="52">
        <v>6</v>
      </c>
      <c r="BM5" s="52"/>
      <c r="BN5" s="52">
        <v>5</v>
      </c>
      <c r="BO5" s="52"/>
      <c r="BP5" s="52"/>
      <c r="BQ5" s="52"/>
      <c r="BR5" s="52"/>
      <c r="BS5" s="52"/>
      <c r="BT5" s="52"/>
      <c r="BU5" s="52"/>
      <c r="BV5" s="52"/>
      <c r="BW5" s="53">
        <f>IF(SUBTOTAL(9,BJ5:BV5)&gt;=210,210,SUBTOTAL(9,BJ5:BV5))</f>
        <v>13.25</v>
      </c>
      <c r="BX5" s="54">
        <v>20</v>
      </c>
      <c r="BY5" s="54"/>
      <c r="BZ5" s="53">
        <f>SUM(BX5,BY5)</f>
        <v>20</v>
      </c>
      <c r="CA5" s="59">
        <f>SUM(BW5,BZ5)</f>
        <v>33.25</v>
      </c>
      <c r="CB5" s="52">
        <v>130</v>
      </c>
      <c r="CC5" s="52">
        <v>50</v>
      </c>
      <c r="CD5" s="52">
        <v>80</v>
      </c>
      <c r="CE5" s="61"/>
      <c r="CF5" s="63">
        <f>IF(SUBTOTAL(9,CC5:CE5)&gt;=200,200,SUBTOTAL(9,CC5:CE5))</f>
        <v>130</v>
      </c>
      <c r="CG5" s="45">
        <v>62</v>
      </c>
      <c r="CH5" s="46">
        <v>32</v>
      </c>
      <c r="CI5" s="46">
        <v>30</v>
      </c>
      <c r="CJ5" s="46"/>
      <c r="CK5" s="46"/>
      <c r="CL5" s="47"/>
      <c r="CM5" s="64">
        <f>SUM(Y5,BI5,CB5)</f>
        <v>229.48000000000002</v>
      </c>
      <c r="CN5" s="53">
        <f>SUM(BG5,CA5,CF5)</f>
        <v>227.48000000000002</v>
      </c>
      <c r="CO5" s="48"/>
    </row>
    <row r="6" spans="1:93" ht="22.5">
      <c r="A6" s="2" t="s">
        <v>39</v>
      </c>
      <c r="B6" s="2" t="s">
        <v>40</v>
      </c>
      <c r="C6" s="2" t="s">
        <v>33</v>
      </c>
      <c r="D6" s="25" t="s">
        <v>36</v>
      </c>
      <c r="E6" s="2" t="s">
        <v>41</v>
      </c>
      <c r="F6" s="2" t="s">
        <v>42</v>
      </c>
      <c r="G6" s="2" t="s">
        <v>25</v>
      </c>
      <c r="H6" s="3" t="s">
        <v>31</v>
      </c>
      <c r="I6" s="3" t="s">
        <v>43</v>
      </c>
      <c r="J6" s="3" t="s">
        <v>43</v>
      </c>
      <c r="K6" s="3" t="s">
        <v>44</v>
      </c>
      <c r="L6" s="3" t="s">
        <v>37</v>
      </c>
      <c r="M6" s="3" t="s">
        <v>30</v>
      </c>
      <c r="N6" s="3" t="s">
        <v>45</v>
      </c>
      <c r="O6" s="3" t="s">
        <v>46</v>
      </c>
      <c r="P6" s="3">
        <v>1674</v>
      </c>
      <c r="Q6" s="3" t="s">
        <v>67</v>
      </c>
      <c r="R6" s="3" t="s">
        <v>26</v>
      </c>
      <c r="S6" s="34" t="s">
        <v>66</v>
      </c>
      <c r="T6" s="24" t="s">
        <v>143</v>
      </c>
      <c r="U6" s="3">
        <v>1</v>
      </c>
      <c r="V6" s="3" t="s">
        <v>27</v>
      </c>
      <c r="W6" s="3" t="s">
        <v>28</v>
      </c>
      <c r="X6" s="29">
        <v>2</v>
      </c>
      <c r="Y6" s="66">
        <v>118.94</v>
      </c>
      <c r="Z6" s="62">
        <v>50</v>
      </c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>
        <v>68.94</v>
      </c>
      <c r="AN6" s="62">
        <v>50</v>
      </c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55">
        <f>IF(SUBTOTAL(9,Z6:AM6)&gt;=500,500,SUBTOTAL(9,Z6:AM6))</f>
        <v>118.94</v>
      </c>
      <c r="BH6" s="2" t="s">
        <v>39</v>
      </c>
      <c r="BI6" s="56">
        <v>11</v>
      </c>
      <c r="BJ6" s="57">
        <v>1.5</v>
      </c>
      <c r="BK6" s="57"/>
      <c r="BL6" s="57"/>
      <c r="BM6" s="57">
        <v>1.25</v>
      </c>
      <c r="BN6" s="57"/>
      <c r="BO6" s="57"/>
      <c r="BP6" s="57"/>
      <c r="BQ6" s="57"/>
      <c r="BR6" s="57"/>
      <c r="BS6" s="57"/>
      <c r="BT6" s="57"/>
      <c r="BU6" s="57"/>
      <c r="BV6" s="57"/>
      <c r="BW6" s="53">
        <f>IF(SUBTOTAL(9,BJ6:BV6)&gt;=210,210,SUBTOTAL(9,BJ6:BV6))</f>
        <v>2.75</v>
      </c>
      <c r="BX6" s="58"/>
      <c r="BY6" s="58"/>
      <c r="BZ6" s="53">
        <f>SUM(BX6,BY6)</f>
        <v>0</v>
      </c>
      <c r="CA6" s="59">
        <f>SUM(BW6,BZ6)</f>
        <v>2.75</v>
      </c>
      <c r="CB6" s="57">
        <v>30</v>
      </c>
      <c r="CC6" s="57">
        <v>30</v>
      </c>
      <c r="CD6" s="57"/>
      <c r="CE6" s="62"/>
      <c r="CF6" s="63">
        <f>IF(SUBTOTAL(9,CC6:CE6)&gt;=200,200,SUBTOTAL(9,CC6:CE6))</f>
        <v>30</v>
      </c>
      <c r="CG6" s="35">
        <v>16</v>
      </c>
      <c r="CH6" s="36">
        <v>16</v>
      </c>
      <c r="CI6" s="36"/>
      <c r="CJ6" s="36"/>
      <c r="CK6" s="36"/>
      <c r="CL6" s="37"/>
      <c r="CM6" s="64">
        <f>SUM(Y6,BI6,CB6)</f>
        <v>159.94</v>
      </c>
      <c r="CN6" s="53">
        <f>SUM(BG6,CA6,CF6)</f>
        <v>151.69</v>
      </c>
      <c r="CO6" s="28"/>
    </row>
    <row r="7" spans="1:93" ht="22.5">
      <c r="A7" s="2" t="s">
        <v>47</v>
      </c>
      <c r="B7" s="2" t="s">
        <v>48</v>
      </c>
      <c r="C7" s="2" t="s">
        <v>35</v>
      </c>
      <c r="D7" s="25" t="s">
        <v>36</v>
      </c>
      <c r="E7" s="2" t="s">
        <v>49</v>
      </c>
      <c r="F7" s="2" t="s">
        <v>50</v>
      </c>
      <c r="G7" s="2" t="s">
        <v>38</v>
      </c>
      <c r="H7" s="3" t="s">
        <v>34</v>
      </c>
      <c r="I7" s="3" t="s">
        <v>51</v>
      </c>
      <c r="J7" s="3" t="s">
        <v>52</v>
      </c>
      <c r="K7" s="3" t="s">
        <v>53</v>
      </c>
      <c r="L7" s="3" t="s">
        <v>29</v>
      </c>
      <c r="M7" s="3" t="s">
        <v>32</v>
      </c>
      <c r="N7" s="3" t="s">
        <v>54</v>
      </c>
      <c r="O7" s="3" t="s">
        <v>55</v>
      </c>
      <c r="P7" s="3">
        <v>1674</v>
      </c>
      <c r="Q7" s="3" t="s">
        <v>67</v>
      </c>
      <c r="R7" s="3" t="s">
        <v>26</v>
      </c>
      <c r="S7" s="34" t="s">
        <v>66</v>
      </c>
      <c r="T7" s="24" t="s">
        <v>143</v>
      </c>
      <c r="U7" s="3">
        <v>1</v>
      </c>
      <c r="V7" s="3" t="s">
        <v>27</v>
      </c>
      <c r="W7" s="3" t="s">
        <v>28</v>
      </c>
      <c r="X7" s="29">
        <v>3</v>
      </c>
      <c r="Y7" s="66">
        <v>103.13</v>
      </c>
      <c r="Z7" s="62">
        <v>50</v>
      </c>
      <c r="AA7" s="62"/>
      <c r="AB7" s="62"/>
      <c r="AC7" s="62"/>
      <c r="AD7" s="62"/>
      <c r="AE7" s="62"/>
      <c r="AF7" s="62"/>
      <c r="AG7" s="62">
        <v>11</v>
      </c>
      <c r="AH7" s="62"/>
      <c r="AI7" s="62">
        <v>42.13</v>
      </c>
      <c r="AJ7" s="62"/>
      <c r="AK7" s="62"/>
      <c r="AL7" s="62"/>
      <c r="AM7" s="62"/>
      <c r="AN7" s="62">
        <v>50</v>
      </c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55">
        <f>IF(SUBTOTAL(9,Z7:AM7)&gt;=500,500,SUBTOTAL(9,Z7:AM7))</f>
        <v>103.13</v>
      </c>
      <c r="BH7" s="2" t="s">
        <v>47</v>
      </c>
      <c r="BI7" s="56">
        <v>14.5</v>
      </c>
      <c r="BJ7" s="57">
        <v>0.5</v>
      </c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3">
        <f>IF(SUBTOTAL(9,BJ7:BV7)&gt;=210,210,SUBTOTAL(9,BJ7:BV7))</f>
        <v>0.5</v>
      </c>
      <c r="BX7" s="58"/>
      <c r="BY7" s="58"/>
      <c r="BZ7" s="60"/>
      <c r="CA7" s="59">
        <f>SUM(BW7,BZ7)</f>
        <v>0.5</v>
      </c>
      <c r="CB7" s="57">
        <v>40</v>
      </c>
      <c r="CC7" s="57">
        <v>30</v>
      </c>
      <c r="CD7" s="57"/>
      <c r="CE7" s="60"/>
      <c r="CF7" s="63">
        <f>IF(SUBTOTAL(9,CC7:CE7)&gt;=200,200,SUBTOTAL(9,CC7:CE7))</f>
        <v>30</v>
      </c>
      <c r="CG7" s="38">
        <v>24</v>
      </c>
      <c r="CH7" s="39">
        <v>24</v>
      </c>
      <c r="CI7" s="39"/>
      <c r="CJ7" s="39"/>
      <c r="CK7" s="39"/>
      <c r="CL7" s="40"/>
      <c r="CM7" s="64">
        <f>SUM(Y7,BI7,CB7)</f>
        <v>157.63</v>
      </c>
      <c r="CN7" s="53">
        <f>SUM(BG7,CA7,CF7)</f>
        <v>133.63</v>
      </c>
      <c r="CO7" s="3"/>
    </row>
    <row r="8" spans="1:93">
      <c r="BZ8" s="16"/>
      <c r="CA8" s="16"/>
      <c r="CB8" s="16"/>
      <c r="CC8" s="16"/>
      <c r="CD8" s="16"/>
      <c r="CF8" s="16"/>
      <c r="CM8" s="16"/>
      <c r="CN8" s="16"/>
    </row>
    <row r="10" spans="1:93" ht="18.75">
      <c r="B10" s="41" t="s">
        <v>141</v>
      </c>
    </row>
    <row r="11" spans="1:93" ht="18.75">
      <c r="B11" s="41" t="s">
        <v>159</v>
      </c>
    </row>
  </sheetData>
  <autoFilter ref="A3:CO8">
    <filterColumn colId="5"/>
    <filterColumn colId="58"/>
    <filterColumn colId="59"/>
    <filterColumn colId="74"/>
    <filterColumn colId="77"/>
    <filterColumn colId="78"/>
    <filterColumn colId="83"/>
    <filterColumn colId="91"/>
  </autoFilter>
  <sortState ref="A4:CO8">
    <sortCondition descending="1" ref="CN4:CN8"/>
  </sortState>
  <mergeCells count="10">
    <mergeCell ref="CN2:CN3"/>
    <mergeCell ref="CO2:CO3"/>
    <mergeCell ref="B1:BG1"/>
    <mergeCell ref="BI1:CO1"/>
    <mergeCell ref="A2:X2"/>
    <mergeCell ref="Y2:BG2"/>
    <mergeCell ref="BI2:CA2"/>
    <mergeCell ref="CB2:CF2"/>
    <mergeCell ref="CG2:CL2"/>
    <mergeCell ref="CM2:CM3"/>
  </mergeCells>
  <pageMargins left="0" right="0" top="0.74803149606299213" bottom="0.74803149606299213" header="0.31496062992125984" footer="0.31496062992125984"/>
  <pageSetup paperSize="8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ΟΡΘΟΠΑΙΔΙΚΗ ΠΡΕΒΕΖΑ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Κλεομένης Ευθυμίου</dc:creator>
  <cp:lastModifiedBy>m.vri</cp:lastModifiedBy>
  <cp:lastPrinted>2024-01-23T10:43:45Z</cp:lastPrinted>
  <dcterms:created xsi:type="dcterms:W3CDTF">2021-03-11T09:49:45Z</dcterms:created>
  <dcterms:modified xsi:type="dcterms:W3CDTF">2024-01-31T10:35:26Z</dcterms:modified>
</cp:coreProperties>
</file>